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2" i="1"/>
  <c r="G44"/>
  <c r="G22"/>
  <c r="G19" s="1"/>
  <c r="G18" s="1"/>
  <c r="G17" s="1"/>
  <c r="G16" s="1"/>
  <c r="G9" s="1"/>
  <c r="G39"/>
  <c r="G89"/>
  <c r="G88" s="1"/>
  <c r="G86" s="1"/>
  <c r="G95"/>
  <c r="G94" s="1"/>
  <c r="G102"/>
  <c r="I25"/>
  <c r="H25"/>
  <c r="G25"/>
  <c r="H115"/>
  <c r="H114" s="1"/>
  <c r="H113" s="1"/>
  <c r="H112" s="1"/>
  <c r="I117"/>
  <c r="I116" s="1"/>
  <c r="I115" s="1"/>
  <c r="I114" s="1"/>
  <c r="I113" s="1"/>
  <c r="I112" s="1"/>
  <c r="H117"/>
  <c r="G117"/>
  <c r="G116" s="1"/>
  <c r="G115" s="1"/>
  <c r="G114" s="1"/>
  <c r="G113" s="1"/>
  <c r="G112" s="1"/>
  <c r="I104"/>
  <c r="I103" s="1"/>
  <c r="I102" s="1"/>
  <c r="H104"/>
  <c r="H103" s="1"/>
  <c r="H102" s="1"/>
  <c r="I110"/>
  <c r="I109" s="1"/>
  <c r="I108" s="1"/>
  <c r="H110"/>
  <c r="H109" s="1"/>
  <c r="H108" s="1"/>
  <c r="G110"/>
  <c r="G109" s="1"/>
  <c r="G108" s="1"/>
  <c r="I95"/>
  <c r="I94" s="1"/>
  <c r="H95"/>
  <c r="H94" s="1"/>
  <c r="I92"/>
  <c r="I91" s="1"/>
  <c r="H92"/>
  <c r="H91" s="1"/>
  <c r="G92"/>
  <c r="G91" s="1"/>
  <c r="I89"/>
  <c r="I88" s="1"/>
  <c r="H89"/>
  <c r="H88" s="1"/>
  <c r="I81"/>
  <c r="I80" s="1"/>
  <c r="H81"/>
  <c r="H80" s="1"/>
  <c r="G81"/>
  <c r="G80" s="1"/>
  <c r="I78"/>
  <c r="I77" s="1"/>
  <c r="H78"/>
  <c r="H77" s="1"/>
  <c r="G78"/>
  <c r="G77" s="1"/>
  <c r="G76" s="1"/>
  <c r="G75" s="1"/>
  <c r="I66"/>
  <c r="I64" s="1"/>
  <c r="I63" s="1"/>
  <c r="I62" s="1"/>
  <c r="I61" s="1"/>
  <c r="H66"/>
  <c r="H64" s="1"/>
  <c r="H63" s="1"/>
  <c r="H62" s="1"/>
  <c r="H61" s="1"/>
  <c r="G66"/>
  <c r="G64" s="1"/>
  <c r="G63" s="1"/>
  <c r="G62" s="1"/>
  <c r="G61" s="1"/>
  <c r="I71"/>
  <c r="I70" s="1"/>
  <c r="I69" s="1"/>
  <c r="H71"/>
  <c r="H70" s="1"/>
  <c r="H69" s="1"/>
  <c r="G71"/>
  <c r="G70" s="1"/>
  <c r="G69" s="1"/>
  <c r="I56"/>
  <c r="I55" s="1"/>
  <c r="I54" s="1"/>
  <c r="I58"/>
  <c r="H58"/>
  <c r="H57" s="1"/>
  <c r="H56" s="1"/>
  <c r="H55" s="1"/>
  <c r="H54" s="1"/>
  <c r="G58"/>
  <c r="G57" s="1"/>
  <c r="G56" s="1"/>
  <c r="G55" s="1"/>
  <c r="G54" s="1"/>
  <c r="I42"/>
  <c r="I41" s="1"/>
  <c r="I40" s="1"/>
  <c r="H42"/>
  <c r="H41" s="1"/>
  <c r="H40" s="1"/>
  <c r="G42"/>
  <c r="G41" s="1"/>
  <c r="G40" s="1"/>
  <c r="I46"/>
  <c r="I45" s="1"/>
  <c r="H46"/>
  <c r="H45" s="1"/>
  <c r="I49"/>
  <c r="I48" s="1"/>
  <c r="H49"/>
  <c r="H48" s="1"/>
  <c r="G49"/>
  <c r="G48" s="1"/>
  <c r="I20"/>
  <c r="H20"/>
  <c r="H22"/>
  <c r="I22"/>
  <c r="G85" l="1"/>
  <c r="G84" s="1"/>
  <c r="I86"/>
  <c r="G101"/>
  <c r="G100" s="1"/>
  <c r="G99" s="1"/>
  <c r="G60"/>
  <c r="H76"/>
  <c r="H75" s="1"/>
  <c r="H74" s="1"/>
  <c r="H73" s="1"/>
  <c r="H101"/>
  <c r="H100" s="1"/>
  <c r="H99" s="1"/>
  <c r="I101"/>
  <c r="I100" s="1"/>
  <c r="I99" s="1"/>
  <c r="G74"/>
  <c r="G73" s="1"/>
  <c r="I76"/>
  <c r="I75" s="1"/>
  <c r="I74" s="1"/>
  <c r="I73" s="1"/>
  <c r="H44"/>
  <c r="H38" s="1"/>
  <c r="I44"/>
  <c r="I38" s="1"/>
  <c r="H60"/>
  <c r="I60"/>
  <c r="H18"/>
  <c r="H17" s="1"/>
  <c r="H16" s="1"/>
  <c r="I18"/>
  <c r="I17" s="1"/>
  <c r="I16" s="1"/>
  <c r="G38" l="1"/>
  <c r="G120" s="1"/>
  <c r="H9"/>
  <c r="I9"/>
  <c r="G8" l="1"/>
</calcChain>
</file>

<file path=xl/sharedStrings.xml><?xml version="1.0" encoding="utf-8"?>
<sst xmlns="http://schemas.openxmlformats.org/spreadsheetml/2006/main" count="297" uniqueCount="139">
  <si>
    <t xml:space="preserve">                                                                                                                                                                                                       рублей</t>
  </si>
  <si>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</si>
  <si>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</si>
  <si>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</si>
  <si>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</si>
  <si>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</si>
  <si>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</si>
  <si>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2014г</t>
  </si>
  <si>
    <t>2015г</t>
  </si>
  <si>
    <t>2016г</t>
  </si>
  <si>
    <t>Администрация Тюльковского сельсовета</t>
  </si>
  <si>
    <t>Общегосударственные вопросы</t>
  </si>
  <si>
    <t xml:space="preserve">Функционирование высшего должностного лица субъекта РФ и муниципального образования 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</si>
  <si>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</si>
  <si>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</si>
  <si>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</si>
  <si>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</si>
  <si>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</si>
  <si>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Функционирование Правительства РФ высших органов власти местного самоуправления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</si>
  <si>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</si>
  <si>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</si>
  <si>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</si>
  <si>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</si>
  <si>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</si>
  <si>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 и услуг для обеспечения государственных  (муниципальных) нужд</t>
  </si>
  <si>
    <t>Иные закупки товаров, работ , услуг для обеспечения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</si>
  <si>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</si>
  <si>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</si>
  <si>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</si>
  <si>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</si>
  <si>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Муниципальная программа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</si>
  <si>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на 2014-2016 годы </t>
  </si>
  <si>
    <t>Содержание сетей водоснабжения и водонапорных скважин в рамках подпрограммы «Благоустройство территории Тюльковского сельсовета на 2014-2016 годы»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</si>
  <si>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</si>
  <si>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</si>
  <si>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</si>
  <si>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</si>
  <si>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</si>
  <si>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</si>
  <si>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</si>
  <si>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</si>
  <si>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</si>
  <si>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</si>
  <si>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</si>
  <si>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Софинансирование пожарной безопасности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</si>
  <si>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Национальная экономика</t>
  </si>
  <si>
    <t>Дорожное хозяйство</t>
  </si>
  <si>
    <t>Подпрограмма «Содержание автомобильных дорог общего пользования Тюльковского сельсовета»</t>
  </si>
  <si>
    <t>Софинансирование по содержанию дорог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</si>
  <si>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Жилищно-коммунальное хозяйство</t>
  </si>
  <si>
    <t>471087.5</t>
  </si>
  <si>
    <t>Подпрограмма «Благоустройство территории Тюльковского сельсовета на 2014-2016 годы</t>
  </si>
  <si>
    <t>Обеспечение содержания уличного освещения Подпрограммы «Благоустройство территории Тюльковского сельсовета на 2014-2016 годы Муниципальной  программы «Создание безопасных и комфортных условий для проживания на территории Тюльковского сельсовета»</t>
  </si>
  <si>
    <t>457087.5</t>
  </si>
  <si>
    <t>Обеспечение благоустройства кладбищ в рамках Подпрограммы «Благоустройство территории Тюльковского сельсовета на 2014-2016 годы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</si>
  <si>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сельсовета»</t>
  </si>
  <si>
    <t>Культура и кинематография</t>
  </si>
  <si>
    <t>Культура</t>
  </si>
  <si>
    <t>Муниципальная программа «Сохранение и развитие культуры и спорта на территории Тюльковского сельсовета на 2014-2016 годы»</t>
  </si>
  <si>
    <t>Подпрограмма «Развитие культуры на территории Тюльковского сельсовета»</t>
  </si>
  <si>
    <t>Организация и развитие самодеятельного художественного творчества и проведение культурно-массовых мероприятий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</si>
  <si>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</si>
  <si>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</si>
  <si>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Софинансирование по проведению акарицидных обработок рамках подпрограммы  «Обеспечение безопасности жителей Тюльковского сельсовета на 2014-2016 годы» Муниципальной программы «Создание безопасных и комфортных условий для проживания на территории Тюльковского сельсовета»</t>
  </si>
  <si>
    <t>Физическая культура и спорт</t>
  </si>
  <si>
    <t>Массовый спорт</t>
  </si>
  <si>
    <t>Подпрограмма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на 2014-2016 годы»</t>
  </si>
  <si>
    <t>Организация и проведение культурно-спортивных мероприятий и укрепление МТБ в рамках подпрограммы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на 2014-2016 годы»</t>
  </si>
  <si>
    <t>Предоставление субсидий бюджетным,автономным учреждениям и иным некоммерческим организациям</t>
  </si>
  <si>
    <t>Подпрограмма «Прочие мероприятия Тюльковского сельсовета на 2014-2016 годы</t>
  </si>
  <si>
    <t>Обеспечение проведения финансового контроля в рамках подпрограммы «Прочие мероприятия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сельсовета»</t>
  </si>
  <si>
    <t>Межбюджетные трансферты</t>
  </si>
  <si>
    <t>Иные межбюджетные трансферты</t>
  </si>
  <si>
    <t>Обеспечение мероприятий по земле в рамках подпрограммы «Прочие мероприятия Тюльковского сельсовета на 2014-2016 годы Муниципальной программы «Создание безопасных и комфортных условий для проживания на территории Тюльковского сельсовета</t>
  </si>
  <si>
    <t>Подпрограмма «Развитие библиотек на территории Тюльковского сельсовета»</t>
  </si>
  <si>
    <t>Обеспечение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на 2014-2016 годы»</t>
  </si>
  <si>
    <t>Условно-утвержденные расходы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</si>
  <si>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</si>
  <si>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</si>
  <si>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</si>
  <si>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</si>
  <si>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</si>
  <si>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</si>
  <si>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</si>
  <si>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</si>
  <si>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</si>
  <si>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</si>
  <si>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</si>
  <si>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</si>
  <si>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</si>
  <si>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</si>
  <si>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</si>
  <si>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0100000</t>
  </si>
  <si>
    <t>0140000</t>
  </si>
  <si>
    <t>0140863</t>
  </si>
  <si>
    <t>0140864</t>
  </si>
  <si>
    <t>0110000</t>
  </si>
  <si>
    <t>0110852</t>
  </si>
  <si>
    <t>0130000</t>
  </si>
  <si>
    <t>0130862</t>
  </si>
  <si>
    <t>0130861</t>
  </si>
  <si>
    <t>0130859</t>
  </si>
  <si>
    <t>0130858</t>
  </si>
  <si>
    <t>0120000</t>
  </si>
  <si>
    <t>0120855</t>
  </si>
  <si>
    <t>0120856</t>
  </si>
  <si>
    <t>0110851</t>
  </si>
  <si>
    <t>0110853</t>
  </si>
  <si>
    <t>0110854</t>
  </si>
  <si>
    <t>0200000</t>
  </si>
  <si>
    <t>0210000</t>
  </si>
  <si>
    <t>0210871</t>
  </si>
  <si>
    <t>0220000</t>
  </si>
  <si>
    <t>0220872</t>
  </si>
  <si>
    <t>0230000</t>
  </si>
  <si>
    <t>0230873</t>
  </si>
  <si>
    <t>Подпрограмма Прочие мероприятия Тюльковского сельсовета на 2014, 2015, 2015 годы</t>
  </si>
  <si>
    <t>0140865</t>
  </si>
  <si>
    <t>Субсидии на организацию и проведение окарицидных обработок мест массового отдыха населения в рамках подпрограммы "Обеспечение безопасности жителей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</si>
  <si>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0137555</t>
  </si>
  <si>
    <t xml:space="preserve"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автомобильных дорог общего пользования Тюльковского сельсовета" муниципальной программы " Создание безопасных и комфортных условий для проживания на территории Тюльковского сельсовета" </t>
  </si>
  <si>
    <t>0127508</t>
  </si>
  <si>
    <t>Ведомственная структура расходов администрации Тюльковского сельсовета на 2014-2016г</t>
  </si>
  <si>
    <t>Приложение № 6                                                      к решению от ________№______ " О внесении изменений в решение от 25.12.2013г. № 32-147Р " О бюджете Тюльковского сельсовета на 2014 год и плановый период 2015-2016гг.""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</si>
  <si>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</si>
  <si>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0211021</t>
  </si>
  <si>
    <t>Обеспечение прочих расходов Тюльковского сельского совета в рамках подпрограммы Прочие мероприятия Тюльковского сельсовета на 2014-2016 годы  муниципальной программы «Создание безопасных и комфортных условий для проживания на территории Тюльковского сельсовета»</t>
  </si>
  <si>
    <t>0117502</t>
  </si>
  <si>
    <t>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</si>
  <si>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>Главный бухгалтер                                             В.В. Никонирова</t>
  </si>
  <si>
    <t>0502</t>
  </si>
  <si>
    <t>0503</t>
  </si>
  <si>
    <t>0801</t>
  </si>
  <si>
    <t>Персональные выплаты, устанавливаемые в целях повышения оплаты труда молодым специалистам в рамках непрограммных расходов органов местного самоуправления</t>
  </si>
  <si>
    <t>0211031</t>
  </si>
  <si>
    <t>0800</t>
  </si>
  <si>
    <t>Софинансирование для реализации проектов по благоустройству территорий поселений в рамках непрограммных расходов органов местного самоуправления</t>
  </si>
  <si>
    <t>Субсидии бюджетам муниципальных образований для реализации проектов по благоустройству территорий поселений в рамках непрограммных расходов органов местного самоуправления</t>
  </si>
  <si>
    <t>0117741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</si>
</sst>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Normal="80" zoomScaleSheetLayoutView="100" workbookViewId="0">
      <selection activeCell="G103" sqref="G103"/>
    </sheetView>
  </sheetViews>
  <sheetFormatPr defaultRowHeight="15"/>
  <cols>
    <col min="1" max="1" width="5.5703125" customWidth="1"/>
    <col min="2" max="2" width="25.28515625" customWidth="1"/>
    <col min="3" max="3" width="8.140625" customWidth="1"/>
    <col min="4" max="4" width="12.140625" customWidth="1"/>
    <col min="5" max="5" width="9.85546875" customWidth="1"/>
    <col min="6" max="6" width="7.42578125" customWidth="1"/>
    <col min="7" max="7" width="10.42578125" customWidth="1"/>
    <col min="8" max="8" width="10.7109375" customWidth="1"/>
    <col min="9" max="9" width="11.28515625" customWidth="1"/>
  </cols>
  <sheetData>
    <row r="1" spans="1:11">
      <c r="F1" s="64" t="s">
        <v>123</v>
      </c>
      <c r="G1" s="65"/>
      <c r="H1" s="65"/>
      <c r="I1" s="65"/>
    </row>
    <row r="2" spans="1:11">
      <c r="F2" s="65"/>
      <c r="G2" s="65"/>
      <c r="H2" s="65"/>
      <c r="I2" s="65"/>
    </row>
    <row r="3" spans="1:11" ht="25.5" customHeight="1">
      <c r="F3" s="65"/>
      <c r="G3" s="65"/>
      <c r="H3" s="65"/>
      <c r="I3" s="65"/>
    </row>
    <row r="4" spans="1:11" ht="29.25" customHeight="1">
      <c r="F4" s="65"/>
      <c r="G4" s="65"/>
      <c r="H4" s="65"/>
      <c r="I4" s="65"/>
    </row>
    <row r="5" spans="1:11" ht="19.5" customHeight="1">
      <c r="A5" s="1"/>
      <c r="B5" s="66" t="s">
        <v>122</v>
      </c>
      <c r="C5" s="66"/>
      <c r="D5" s="66"/>
      <c r="E5" s="66"/>
      <c r="F5" s="66"/>
      <c r="G5" s="66"/>
      <c r="H5" s="66"/>
      <c r="I5" s="66"/>
    </row>
    <row r="6" spans="1:11" ht="13.5" customHeight="1">
      <c r="A6" s="1" t="s">
        <v>0</v>
      </c>
      <c r="B6" s="9"/>
      <c r="C6" s="9"/>
      <c r="D6" s="9"/>
      <c r="E6" s="9"/>
      <c r="F6" s="9"/>
      <c r="G6" s="9"/>
      <c r="H6" s="9"/>
      <c r="I6" s="9"/>
    </row>
    <row r="7" spans="1:11" ht="36.75" customHeight="1">
      <c r="A7" s="10" t="s">
        <v>1</v>
      </c>
      <c r="B7" s="2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67"/>
      <c r="K7" s="65"/>
    </row>
    <row r="8" spans="1:11" ht="24.75" customHeight="1">
      <c r="A8" s="10">
        <v>1</v>
      </c>
      <c r="B8" s="21" t="s">
        <v>10</v>
      </c>
      <c r="C8" s="10">
        <v>819</v>
      </c>
      <c r="D8" s="12" t="s">
        <v>78</v>
      </c>
      <c r="E8" s="12"/>
      <c r="F8" s="10"/>
      <c r="G8" s="13">
        <f>G120</f>
        <v>10095188.079999998</v>
      </c>
      <c r="H8" s="13">
        <v>9208958</v>
      </c>
      <c r="I8" s="13">
        <v>9236758</v>
      </c>
      <c r="J8" s="67"/>
      <c r="K8" s="65"/>
    </row>
    <row r="9" spans="1:11" ht="21" customHeight="1">
      <c r="A9" s="10">
        <v>2</v>
      </c>
      <c r="B9" s="21" t="s">
        <v>11</v>
      </c>
      <c r="C9" s="10">
        <v>819</v>
      </c>
      <c r="D9" s="12" t="s">
        <v>78</v>
      </c>
      <c r="E9" s="12"/>
      <c r="F9" s="10"/>
      <c r="G9" s="13">
        <f>G10+G16+G35+G38+G52</f>
        <v>3333887.17</v>
      </c>
      <c r="H9" s="13">
        <f>H10+H16+H35+H38</f>
        <v>3306012</v>
      </c>
      <c r="I9" s="13">
        <f>I10+I16+I35+I38</f>
        <v>3316012</v>
      </c>
      <c r="J9" s="67"/>
      <c r="K9" s="65"/>
    </row>
    <row r="10" spans="1:11" ht="42" customHeight="1">
      <c r="A10" s="10">
        <v>3</v>
      </c>
      <c r="B10" s="11" t="s">
        <v>12</v>
      </c>
      <c r="C10" s="10">
        <v>819</v>
      </c>
      <c r="D10" s="12" t="s">
        <v>79</v>
      </c>
      <c r="E10" s="12"/>
      <c r="F10" s="10"/>
      <c r="G10" s="59">
        <v>552937.93000000005</v>
      </c>
      <c r="H10" s="13">
        <v>570000</v>
      </c>
      <c r="I10" s="13">
        <v>570000</v>
      </c>
      <c r="J10" s="67"/>
      <c r="K10" s="65"/>
    </row>
    <row r="11" spans="1:11" ht="40.5" customHeight="1">
      <c r="A11" s="10">
        <v>4</v>
      </c>
      <c r="B11" s="11" t="s">
        <v>13</v>
      </c>
      <c r="C11" s="10">
        <v>819</v>
      </c>
      <c r="D11" s="12" t="s">
        <v>79</v>
      </c>
      <c r="E11" s="12">
        <v>8400000</v>
      </c>
      <c r="F11" s="10"/>
      <c r="G11" s="59">
        <v>552937.93000000005</v>
      </c>
      <c r="H11" s="13">
        <v>570000</v>
      </c>
      <c r="I11" s="13">
        <v>570000</v>
      </c>
      <c r="J11" s="67"/>
      <c r="K11" s="65"/>
    </row>
    <row r="12" spans="1:11" ht="28.5" customHeight="1">
      <c r="A12" s="10">
        <v>5</v>
      </c>
      <c r="B12" s="11" t="s">
        <v>14</v>
      </c>
      <c r="C12" s="10">
        <v>819</v>
      </c>
      <c r="D12" s="12" t="s">
        <v>79</v>
      </c>
      <c r="E12" s="12">
        <v>8420000</v>
      </c>
      <c r="F12" s="10"/>
      <c r="G12" s="59">
        <v>552937.93000000005</v>
      </c>
      <c r="H12" s="13">
        <v>570000</v>
      </c>
      <c r="I12" s="13">
        <v>570000</v>
      </c>
      <c r="J12" s="67"/>
      <c r="K12" s="65"/>
    </row>
    <row r="13" spans="1:11" ht="62.25" customHeight="1">
      <c r="A13" s="10">
        <v>6</v>
      </c>
      <c r="B13" s="11" t="s">
        <v>15</v>
      </c>
      <c r="C13" s="10">
        <v>819</v>
      </c>
      <c r="D13" s="12" t="s">
        <v>79</v>
      </c>
      <c r="E13" s="12">
        <v>8420042</v>
      </c>
      <c r="F13" s="10"/>
      <c r="G13" s="59">
        <v>552937.93000000005</v>
      </c>
      <c r="H13" s="13">
        <v>570000</v>
      </c>
      <c r="I13" s="13">
        <v>570000</v>
      </c>
      <c r="J13" s="67"/>
      <c r="K13" s="65"/>
    </row>
    <row r="14" spans="1:11" ht="87" customHeight="1">
      <c r="A14" s="10">
        <v>7</v>
      </c>
      <c r="B14" s="11" t="s">
        <v>16</v>
      </c>
      <c r="C14" s="10">
        <v>819</v>
      </c>
      <c r="D14" s="12" t="s">
        <v>79</v>
      </c>
      <c r="E14" s="12">
        <v>8420042</v>
      </c>
      <c r="F14" s="10">
        <v>100</v>
      </c>
      <c r="G14" s="59">
        <v>552937.93000000005</v>
      </c>
      <c r="H14" s="13">
        <v>570000</v>
      </c>
      <c r="I14" s="13">
        <v>570000</v>
      </c>
      <c r="J14" s="67"/>
      <c r="K14" s="65"/>
    </row>
    <row r="15" spans="1:11" ht="41.25" customHeight="1">
      <c r="A15" s="10">
        <v>8</v>
      </c>
      <c r="B15" s="11" t="s">
        <v>17</v>
      </c>
      <c r="C15" s="10">
        <v>819</v>
      </c>
      <c r="D15" s="12" t="s">
        <v>79</v>
      </c>
      <c r="E15" s="12">
        <v>8420042</v>
      </c>
      <c r="F15" s="10">
        <v>120</v>
      </c>
      <c r="G15" s="56">
        <v>552937.93000000005</v>
      </c>
      <c r="H15" s="13">
        <v>570000</v>
      </c>
      <c r="I15" s="13">
        <v>570000</v>
      </c>
      <c r="J15" s="67"/>
      <c r="K15" s="65"/>
    </row>
    <row r="16" spans="1:11" ht="52.5" customHeight="1">
      <c r="A16" s="10">
        <v>9</v>
      </c>
      <c r="B16" s="11" t="s">
        <v>18</v>
      </c>
      <c r="C16" s="10">
        <v>819</v>
      </c>
      <c r="D16" s="12" t="s">
        <v>80</v>
      </c>
      <c r="E16" s="12"/>
      <c r="F16" s="10"/>
      <c r="G16" s="13">
        <f>G17+G27</f>
        <v>2564209.88</v>
      </c>
      <c r="H16" s="13">
        <f>H17+H27</f>
        <v>2590404</v>
      </c>
      <c r="I16" s="13">
        <f>I17+I27</f>
        <v>2600404</v>
      </c>
      <c r="J16" s="67"/>
      <c r="K16" s="65"/>
    </row>
    <row r="17" spans="1:11" ht="38.25" customHeight="1">
      <c r="A17" s="10">
        <v>10</v>
      </c>
      <c r="B17" s="11" t="s">
        <v>19</v>
      </c>
      <c r="C17" s="10">
        <v>819</v>
      </c>
      <c r="D17" s="12" t="s">
        <v>80</v>
      </c>
      <c r="E17" s="12">
        <v>8500000</v>
      </c>
      <c r="F17" s="10"/>
      <c r="G17" s="13">
        <f>G18</f>
        <v>2540522.88</v>
      </c>
      <c r="H17" s="13">
        <f>H18</f>
        <v>2566717</v>
      </c>
      <c r="I17" s="13">
        <f>I18</f>
        <v>2576717</v>
      </c>
      <c r="J17" s="67"/>
      <c r="K17" s="65"/>
    </row>
    <row r="18" spans="1:11" ht="36" customHeight="1">
      <c r="A18" s="10">
        <v>11</v>
      </c>
      <c r="B18" s="11" t="s">
        <v>20</v>
      </c>
      <c r="C18" s="10">
        <v>819</v>
      </c>
      <c r="D18" s="12" t="s">
        <v>80</v>
      </c>
      <c r="E18" s="12">
        <v>8520000</v>
      </c>
      <c r="F18" s="10"/>
      <c r="G18" s="49">
        <f>G19</f>
        <v>2540522.88</v>
      </c>
      <c r="H18" s="13">
        <f>H19+H25</f>
        <v>2566717</v>
      </c>
      <c r="I18" s="13">
        <f>I19+I25</f>
        <v>2576717</v>
      </c>
      <c r="J18" s="67"/>
      <c r="K18" s="65"/>
    </row>
    <row r="19" spans="1:11" ht="51" customHeight="1">
      <c r="A19" s="10">
        <v>12</v>
      </c>
      <c r="B19" s="11" t="s">
        <v>21</v>
      </c>
      <c r="C19" s="10">
        <v>819</v>
      </c>
      <c r="D19" s="12" t="s">
        <v>80</v>
      </c>
      <c r="E19" s="12">
        <v>8520052</v>
      </c>
      <c r="F19" s="10"/>
      <c r="G19" s="49">
        <f>G20+G22+G25</f>
        <v>2540522.88</v>
      </c>
      <c r="H19" s="13">
        <v>2561617</v>
      </c>
      <c r="I19" s="13">
        <v>2571617</v>
      </c>
      <c r="J19" s="67"/>
      <c r="K19" s="65"/>
    </row>
    <row r="20" spans="1:11" ht="98.25" customHeight="1">
      <c r="A20" s="10">
        <v>13</v>
      </c>
      <c r="B20" s="11" t="s">
        <v>22</v>
      </c>
      <c r="C20" s="10">
        <v>819</v>
      </c>
      <c r="D20" s="12" t="s">
        <v>80</v>
      </c>
      <c r="E20" s="12">
        <v>8520052</v>
      </c>
      <c r="F20" s="10">
        <v>100</v>
      </c>
      <c r="G20" s="60">
        <v>2016696.46</v>
      </c>
      <c r="H20" s="13">
        <f>H21</f>
        <v>2111218</v>
      </c>
      <c r="I20" s="13">
        <f>I21</f>
        <v>2121218</v>
      </c>
      <c r="J20" s="67"/>
      <c r="K20" s="65"/>
    </row>
    <row r="21" spans="1:11" ht="38.25" customHeight="1">
      <c r="A21" s="10">
        <v>14</v>
      </c>
      <c r="B21" s="11" t="s">
        <v>23</v>
      </c>
      <c r="C21" s="10">
        <v>819</v>
      </c>
      <c r="D21" s="12" t="s">
        <v>80</v>
      </c>
      <c r="E21" s="12">
        <v>8520052</v>
      </c>
      <c r="F21" s="10">
        <v>120</v>
      </c>
      <c r="G21" s="49">
        <v>2016696.46</v>
      </c>
      <c r="H21" s="13">
        <v>2111218</v>
      </c>
      <c r="I21" s="13">
        <v>2121218</v>
      </c>
      <c r="J21" s="67"/>
      <c r="K21" s="65"/>
    </row>
    <row r="22" spans="1:11" ht="51" customHeight="1">
      <c r="A22" s="10">
        <v>15</v>
      </c>
      <c r="B22" s="11" t="s">
        <v>24</v>
      </c>
      <c r="C22" s="10">
        <v>819</v>
      </c>
      <c r="D22" s="12" t="s">
        <v>80</v>
      </c>
      <c r="E22" s="12">
        <v>8520052</v>
      </c>
      <c r="F22" s="10">
        <v>200</v>
      </c>
      <c r="G22" s="13">
        <f>G23</f>
        <v>518826.42</v>
      </c>
      <c r="H22" s="13">
        <f>H23</f>
        <v>450399</v>
      </c>
      <c r="I22" s="13">
        <f>I23</f>
        <v>450399</v>
      </c>
      <c r="J22" s="67"/>
      <c r="K22" s="65"/>
    </row>
    <row r="23" spans="1:11" ht="50.25" customHeight="1">
      <c r="A23" s="69">
        <v>16</v>
      </c>
      <c r="B23" s="70" t="s">
        <v>25</v>
      </c>
      <c r="C23" s="69">
        <v>819</v>
      </c>
      <c r="D23" s="69" t="s">
        <v>80</v>
      </c>
      <c r="E23" s="71">
        <v>8520052</v>
      </c>
      <c r="F23" s="69">
        <v>240</v>
      </c>
      <c r="G23" s="68">
        <v>518826.42</v>
      </c>
      <c r="H23" s="68">
        <v>450399</v>
      </c>
      <c r="I23" s="68">
        <v>450399</v>
      </c>
      <c r="J23" s="67"/>
      <c r="K23" s="65"/>
    </row>
    <row r="24" spans="1:11" hidden="1">
      <c r="A24" s="69"/>
      <c r="B24" s="70"/>
      <c r="C24" s="69"/>
      <c r="D24" s="69"/>
      <c r="E24" s="71"/>
      <c r="F24" s="69"/>
      <c r="G24" s="68"/>
      <c r="H24" s="68"/>
      <c r="I24" s="68"/>
      <c r="J24" s="67"/>
      <c r="K24" s="65"/>
    </row>
    <row r="25" spans="1:11" ht="84">
      <c r="A25" s="10">
        <v>17</v>
      </c>
      <c r="B25" s="11" t="s">
        <v>26</v>
      </c>
      <c r="C25" s="10">
        <v>819</v>
      </c>
      <c r="D25" s="12" t="s">
        <v>80</v>
      </c>
      <c r="E25" s="12">
        <v>8527514</v>
      </c>
      <c r="F25" s="10">
        <v>200</v>
      </c>
      <c r="G25" s="13">
        <f>G26</f>
        <v>5000</v>
      </c>
      <c r="H25" s="13">
        <f>H26</f>
        <v>5100</v>
      </c>
      <c r="I25" s="13">
        <f>I26</f>
        <v>5100</v>
      </c>
      <c r="J25" s="14"/>
      <c r="K25" s="3"/>
    </row>
    <row r="26" spans="1:11" ht="48">
      <c r="A26" s="10">
        <v>18</v>
      </c>
      <c r="B26" s="11" t="s">
        <v>25</v>
      </c>
      <c r="C26" s="10">
        <v>819</v>
      </c>
      <c r="D26" s="12" t="s">
        <v>80</v>
      </c>
      <c r="E26" s="12">
        <v>8527514</v>
      </c>
      <c r="F26" s="10">
        <v>240</v>
      </c>
      <c r="G26" s="13">
        <v>5000</v>
      </c>
      <c r="H26" s="13">
        <v>5100</v>
      </c>
      <c r="I26" s="13">
        <v>5100</v>
      </c>
      <c r="J26" s="14"/>
      <c r="K26" s="3"/>
    </row>
    <row r="27" spans="1:11" ht="66" customHeight="1">
      <c r="A27" s="10">
        <v>19</v>
      </c>
      <c r="B27" s="11" t="s">
        <v>30</v>
      </c>
      <c r="C27" s="10">
        <v>819</v>
      </c>
      <c r="D27" s="12" t="s">
        <v>80</v>
      </c>
      <c r="E27" s="12" t="s">
        <v>92</v>
      </c>
      <c r="F27" s="10"/>
      <c r="G27" s="13">
        <v>23687</v>
      </c>
      <c r="H27" s="13">
        <v>23687</v>
      </c>
      <c r="I27" s="13">
        <v>23687</v>
      </c>
      <c r="J27" s="14"/>
      <c r="K27" s="2"/>
    </row>
    <row r="28" spans="1:11" ht="36">
      <c r="A28" s="10">
        <v>20</v>
      </c>
      <c r="B28" s="11" t="s">
        <v>69</v>
      </c>
      <c r="C28" s="10">
        <v>819</v>
      </c>
      <c r="D28" s="12" t="s">
        <v>80</v>
      </c>
      <c r="E28" s="12" t="s">
        <v>93</v>
      </c>
      <c r="F28" s="10"/>
      <c r="G28" s="13">
        <v>23687</v>
      </c>
      <c r="H28" s="13">
        <v>23687</v>
      </c>
      <c r="I28" s="13">
        <v>23687</v>
      </c>
      <c r="J28" s="14"/>
      <c r="K28" s="2"/>
    </row>
    <row r="29" spans="1:11" ht="120.75" customHeight="1">
      <c r="A29" s="10">
        <v>21</v>
      </c>
      <c r="B29" s="11" t="s">
        <v>70</v>
      </c>
      <c r="C29" s="10">
        <v>819</v>
      </c>
      <c r="D29" s="12" t="s">
        <v>80</v>
      </c>
      <c r="E29" s="12" t="s">
        <v>94</v>
      </c>
      <c r="F29" s="10"/>
      <c r="G29" s="13">
        <v>2860</v>
      </c>
      <c r="H29" s="13">
        <v>2860</v>
      </c>
      <c r="I29" s="13">
        <v>2860</v>
      </c>
      <c r="J29" s="14"/>
      <c r="K29" s="2"/>
    </row>
    <row r="30" spans="1:11" ht="17.25" customHeight="1">
      <c r="A30" s="10">
        <v>22</v>
      </c>
      <c r="B30" s="11" t="s">
        <v>71</v>
      </c>
      <c r="C30" s="10">
        <v>819</v>
      </c>
      <c r="D30" s="12" t="s">
        <v>80</v>
      </c>
      <c r="E30" s="12" t="s">
        <v>94</v>
      </c>
      <c r="F30" s="10">
        <v>500</v>
      </c>
      <c r="G30" s="13">
        <v>2860</v>
      </c>
      <c r="H30" s="13">
        <v>2860</v>
      </c>
      <c r="I30" s="13">
        <v>2860</v>
      </c>
      <c r="J30" s="14"/>
      <c r="K30" s="2"/>
    </row>
    <row r="31" spans="1:11" ht="27.75" customHeight="1">
      <c r="A31" s="10">
        <v>23</v>
      </c>
      <c r="B31" s="11" t="s">
        <v>72</v>
      </c>
      <c r="C31" s="10">
        <v>819</v>
      </c>
      <c r="D31" s="12" t="s">
        <v>80</v>
      </c>
      <c r="E31" s="12" t="s">
        <v>94</v>
      </c>
      <c r="F31" s="10">
        <v>540</v>
      </c>
      <c r="G31" s="13">
        <v>2860</v>
      </c>
      <c r="H31" s="13">
        <v>2860</v>
      </c>
      <c r="I31" s="13">
        <v>2860</v>
      </c>
      <c r="J31" s="14"/>
      <c r="K31" s="2"/>
    </row>
    <row r="32" spans="1:11" ht="123" customHeight="1">
      <c r="A32" s="10">
        <v>24</v>
      </c>
      <c r="B32" s="11" t="s">
        <v>73</v>
      </c>
      <c r="C32" s="10">
        <v>819</v>
      </c>
      <c r="D32" s="12" t="s">
        <v>80</v>
      </c>
      <c r="E32" s="12" t="s">
        <v>95</v>
      </c>
      <c r="F32" s="10"/>
      <c r="G32" s="13">
        <v>20827</v>
      </c>
      <c r="H32" s="13">
        <v>20827</v>
      </c>
      <c r="I32" s="13">
        <v>20827</v>
      </c>
      <c r="J32" s="14"/>
      <c r="K32" s="2"/>
    </row>
    <row r="33" spans="1:11" ht="23.25" customHeight="1">
      <c r="A33" s="10">
        <v>25</v>
      </c>
      <c r="B33" s="11" t="s">
        <v>71</v>
      </c>
      <c r="C33" s="10">
        <v>819</v>
      </c>
      <c r="D33" s="12" t="s">
        <v>80</v>
      </c>
      <c r="E33" s="12" t="s">
        <v>95</v>
      </c>
      <c r="F33" s="10">
        <v>500</v>
      </c>
      <c r="G33" s="13">
        <v>20827</v>
      </c>
      <c r="H33" s="13">
        <v>20827</v>
      </c>
      <c r="I33" s="13">
        <v>20827</v>
      </c>
      <c r="J33" s="14"/>
      <c r="K33" s="2"/>
    </row>
    <row r="34" spans="1:11" ht="26.25" customHeight="1">
      <c r="A34" s="10">
        <v>26</v>
      </c>
      <c r="B34" s="11" t="s">
        <v>72</v>
      </c>
      <c r="C34" s="10">
        <v>819</v>
      </c>
      <c r="D34" s="12" t="s">
        <v>80</v>
      </c>
      <c r="E34" s="12" t="s">
        <v>95</v>
      </c>
      <c r="F34" s="10">
        <v>540</v>
      </c>
      <c r="G34" s="13">
        <v>20827</v>
      </c>
      <c r="H34" s="13">
        <v>20827</v>
      </c>
      <c r="I34" s="13">
        <v>20827</v>
      </c>
      <c r="J34" s="14"/>
      <c r="K34" s="2"/>
    </row>
    <row r="35" spans="1:11" ht="20.25" customHeight="1">
      <c r="A35" s="10">
        <v>27</v>
      </c>
      <c r="B35" s="11" t="s">
        <v>27</v>
      </c>
      <c r="C35" s="10">
        <v>819</v>
      </c>
      <c r="D35" s="12" t="s">
        <v>81</v>
      </c>
      <c r="E35" s="12"/>
      <c r="F35" s="10"/>
      <c r="G35" s="13">
        <v>10000</v>
      </c>
      <c r="H35" s="13">
        <v>10000</v>
      </c>
      <c r="I35" s="13">
        <v>10000</v>
      </c>
      <c r="J35" s="67"/>
      <c r="K35" s="65"/>
    </row>
    <row r="36" spans="1:11" ht="38.25" customHeight="1">
      <c r="A36" s="10">
        <v>28</v>
      </c>
      <c r="B36" s="11" t="s">
        <v>28</v>
      </c>
      <c r="C36" s="10">
        <v>819</v>
      </c>
      <c r="D36" s="12" t="s">
        <v>81</v>
      </c>
      <c r="E36" s="12">
        <v>8520118</v>
      </c>
      <c r="F36" s="10">
        <v>200</v>
      </c>
      <c r="G36" s="13">
        <v>10000</v>
      </c>
      <c r="H36" s="13">
        <v>10000</v>
      </c>
      <c r="I36" s="13">
        <v>10000</v>
      </c>
      <c r="J36" s="67"/>
      <c r="K36" s="65"/>
    </row>
    <row r="37" spans="1:11" ht="49.5" customHeight="1">
      <c r="A37" s="10">
        <v>29</v>
      </c>
      <c r="B37" s="11" t="s">
        <v>25</v>
      </c>
      <c r="C37" s="10">
        <v>819</v>
      </c>
      <c r="D37" s="12" t="s">
        <v>81</v>
      </c>
      <c r="E37" s="12">
        <v>8520118</v>
      </c>
      <c r="F37" s="10">
        <v>240</v>
      </c>
      <c r="G37" s="13">
        <v>10000</v>
      </c>
      <c r="H37" s="13">
        <v>10000</v>
      </c>
      <c r="I37" s="13">
        <v>10000</v>
      </c>
      <c r="J37" s="67"/>
      <c r="K37" s="65"/>
    </row>
    <row r="38" spans="1:11" ht="33.75" customHeight="1">
      <c r="A38" s="10">
        <v>30</v>
      </c>
      <c r="B38" s="11" t="s">
        <v>29</v>
      </c>
      <c r="C38" s="10">
        <v>819</v>
      </c>
      <c r="D38" s="12" t="s">
        <v>82</v>
      </c>
      <c r="E38" s="12"/>
      <c r="F38" s="10"/>
      <c r="G38" s="13">
        <f>G39</f>
        <v>205739.36</v>
      </c>
      <c r="H38" s="13">
        <f>H39</f>
        <v>135608</v>
      </c>
      <c r="I38" s="13">
        <f>I39</f>
        <v>135608</v>
      </c>
      <c r="J38" s="67"/>
      <c r="K38" s="65"/>
    </row>
    <row r="39" spans="1:11" ht="66" customHeight="1">
      <c r="A39" s="10">
        <v>31</v>
      </c>
      <c r="B39" s="11" t="s">
        <v>30</v>
      </c>
      <c r="C39" s="10">
        <v>819</v>
      </c>
      <c r="D39" s="12" t="s">
        <v>82</v>
      </c>
      <c r="E39" s="12" t="s">
        <v>92</v>
      </c>
      <c r="F39" s="10"/>
      <c r="G39" s="13">
        <f>G41+G44</f>
        <v>205739.36</v>
      </c>
      <c r="H39" s="13">
        <v>135608</v>
      </c>
      <c r="I39" s="13">
        <v>135608</v>
      </c>
      <c r="J39" s="67"/>
      <c r="K39" s="65"/>
    </row>
    <row r="40" spans="1:11" ht="56.25" customHeight="1">
      <c r="A40" s="10">
        <v>32</v>
      </c>
      <c r="B40" s="11" t="s">
        <v>31</v>
      </c>
      <c r="C40" s="10">
        <v>819</v>
      </c>
      <c r="D40" s="12" t="s">
        <v>82</v>
      </c>
      <c r="E40" s="12" t="s">
        <v>96</v>
      </c>
      <c r="F40" s="10"/>
      <c r="G40" s="13">
        <f t="shared" ref="G40:I42" si="0">G41</f>
        <v>119701.58</v>
      </c>
      <c r="H40" s="13">
        <f t="shared" si="0"/>
        <v>107000</v>
      </c>
      <c r="I40" s="13">
        <f t="shared" si="0"/>
        <v>107000</v>
      </c>
      <c r="J40" s="67"/>
      <c r="K40" s="65"/>
    </row>
    <row r="41" spans="1:11" ht="135.75" customHeight="1">
      <c r="A41" s="10">
        <v>33</v>
      </c>
      <c r="B41" s="11" t="s">
        <v>32</v>
      </c>
      <c r="C41" s="10">
        <v>819</v>
      </c>
      <c r="D41" s="12" t="s">
        <v>82</v>
      </c>
      <c r="E41" s="12" t="s">
        <v>97</v>
      </c>
      <c r="F41" s="10"/>
      <c r="G41" s="13">
        <f t="shared" si="0"/>
        <v>119701.58</v>
      </c>
      <c r="H41" s="13">
        <f t="shared" si="0"/>
        <v>107000</v>
      </c>
      <c r="I41" s="13">
        <f t="shared" si="0"/>
        <v>107000</v>
      </c>
      <c r="J41" s="67"/>
      <c r="K41" s="65"/>
    </row>
    <row r="42" spans="1:11" ht="53.25" customHeight="1">
      <c r="A42" s="10">
        <v>34</v>
      </c>
      <c r="B42" s="11" t="s">
        <v>24</v>
      </c>
      <c r="C42" s="10">
        <v>819</v>
      </c>
      <c r="D42" s="12" t="s">
        <v>82</v>
      </c>
      <c r="E42" s="12" t="s">
        <v>97</v>
      </c>
      <c r="F42" s="10">
        <v>200</v>
      </c>
      <c r="G42" s="13">
        <f t="shared" si="0"/>
        <v>119701.58</v>
      </c>
      <c r="H42" s="13">
        <f t="shared" si="0"/>
        <v>107000</v>
      </c>
      <c r="I42" s="13">
        <f t="shared" si="0"/>
        <v>107000</v>
      </c>
      <c r="J42" s="67"/>
      <c r="K42" s="65"/>
    </row>
    <row r="43" spans="1:11" ht="48.75" customHeight="1">
      <c r="A43" s="10">
        <v>35</v>
      </c>
      <c r="B43" s="11" t="s">
        <v>33</v>
      </c>
      <c r="C43" s="10">
        <v>819</v>
      </c>
      <c r="D43" s="12" t="s">
        <v>82</v>
      </c>
      <c r="E43" s="12" t="s">
        <v>97</v>
      </c>
      <c r="F43" s="10">
        <v>240</v>
      </c>
      <c r="G43" s="13">
        <v>119701.58</v>
      </c>
      <c r="H43" s="13">
        <v>107000</v>
      </c>
      <c r="I43" s="13">
        <v>107000</v>
      </c>
      <c r="J43" s="67"/>
      <c r="K43" s="65"/>
    </row>
    <row r="44" spans="1:11" ht="36.75" customHeight="1">
      <c r="A44" s="10">
        <v>36</v>
      </c>
      <c r="B44" s="11" t="s">
        <v>34</v>
      </c>
      <c r="C44" s="10">
        <v>819</v>
      </c>
      <c r="D44" s="12" t="s">
        <v>82</v>
      </c>
      <c r="E44" s="12" t="s">
        <v>98</v>
      </c>
      <c r="F44" s="10"/>
      <c r="G44" s="13">
        <f>G45+G48+G51</f>
        <v>86037.78</v>
      </c>
      <c r="H44" s="13">
        <f>H45+H48</f>
        <v>27608</v>
      </c>
      <c r="I44" s="13">
        <f>I45+I48</f>
        <v>27608</v>
      </c>
      <c r="J44" s="67"/>
      <c r="K44" s="65"/>
    </row>
    <row r="45" spans="1:11" ht="154.5" customHeight="1">
      <c r="A45" s="10">
        <v>37</v>
      </c>
      <c r="B45" s="11" t="s">
        <v>35</v>
      </c>
      <c r="C45" s="10">
        <v>819</v>
      </c>
      <c r="D45" s="12" t="s">
        <v>82</v>
      </c>
      <c r="E45" s="12" t="s">
        <v>99</v>
      </c>
      <c r="F45" s="10"/>
      <c r="G45" s="13">
        <v>43029.78</v>
      </c>
      <c r="H45" s="13">
        <f t="shared" ref="H45:I46" si="1">H46</f>
        <v>23000</v>
      </c>
      <c r="I45" s="13">
        <f t="shared" si="1"/>
        <v>23000</v>
      </c>
      <c r="J45" s="67"/>
      <c r="K45" s="65"/>
    </row>
    <row r="46" spans="1:11" ht="49.5" customHeight="1">
      <c r="A46" s="10">
        <v>38</v>
      </c>
      <c r="B46" s="11" t="s">
        <v>24</v>
      </c>
      <c r="C46" s="10">
        <v>819</v>
      </c>
      <c r="D46" s="12" t="s">
        <v>82</v>
      </c>
      <c r="E46" s="12" t="s">
        <v>99</v>
      </c>
      <c r="F46" s="10">
        <v>852</v>
      </c>
      <c r="G46" s="13">
        <v>43029.78</v>
      </c>
      <c r="H46" s="13">
        <f t="shared" si="1"/>
        <v>23000</v>
      </c>
      <c r="I46" s="13">
        <f t="shared" si="1"/>
        <v>23000</v>
      </c>
      <c r="J46" s="67"/>
      <c r="K46" s="65"/>
    </row>
    <row r="47" spans="1:11" ht="51.75" customHeight="1">
      <c r="A47" s="10">
        <v>39</v>
      </c>
      <c r="B47" s="11" t="s">
        <v>33</v>
      </c>
      <c r="C47" s="10">
        <v>819</v>
      </c>
      <c r="D47" s="12" t="s">
        <v>82</v>
      </c>
      <c r="E47" s="12" t="s">
        <v>99</v>
      </c>
      <c r="F47" s="10">
        <v>852</v>
      </c>
      <c r="G47" s="13">
        <v>43029.78</v>
      </c>
      <c r="H47" s="13">
        <v>23000</v>
      </c>
      <c r="I47" s="13">
        <v>23000</v>
      </c>
      <c r="J47" s="67"/>
      <c r="K47" s="65"/>
    </row>
    <row r="48" spans="1:11" ht="150" customHeight="1">
      <c r="A48" s="10">
        <v>40</v>
      </c>
      <c r="B48" s="11" t="s">
        <v>63</v>
      </c>
      <c r="C48" s="10">
        <v>819</v>
      </c>
      <c r="D48" s="12" t="s">
        <v>82</v>
      </c>
      <c r="E48" s="12" t="s">
        <v>100</v>
      </c>
      <c r="F48" s="10"/>
      <c r="G48" s="13">
        <f t="shared" ref="G48:I48" si="2">G49</f>
        <v>4608</v>
      </c>
      <c r="H48" s="13">
        <f t="shared" si="2"/>
        <v>4608</v>
      </c>
      <c r="I48" s="13">
        <f t="shared" si="2"/>
        <v>4608</v>
      </c>
      <c r="J48" s="14"/>
      <c r="K48" s="4"/>
    </row>
    <row r="49" spans="1:11" ht="60.75" customHeight="1">
      <c r="A49" s="10">
        <v>41</v>
      </c>
      <c r="B49" s="11" t="s">
        <v>24</v>
      </c>
      <c r="C49" s="10">
        <v>819</v>
      </c>
      <c r="D49" s="12" t="s">
        <v>82</v>
      </c>
      <c r="E49" s="12" t="s">
        <v>100</v>
      </c>
      <c r="F49" s="10">
        <v>200</v>
      </c>
      <c r="G49" s="13">
        <f>G50</f>
        <v>4608</v>
      </c>
      <c r="H49" s="13">
        <f>H50</f>
        <v>4608</v>
      </c>
      <c r="I49" s="13">
        <f>I50</f>
        <v>4608</v>
      </c>
      <c r="J49" s="14"/>
      <c r="K49" s="4"/>
    </row>
    <row r="50" spans="1:11" ht="52.5" customHeight="1">
      <c r="A50" s="10">
        <v>42</v>
      </c>
      <c r="B50" s="11" t="s">
        <v>43</v>
      </c>
      <c r="C50" s="10">
        <v>819</v>
      </c>
      <c r="D50" s="12" t="s">
        <v>82</v>
      </c>
      <c r="E50" s="12" t="s">
        <v>100</v>
      </c>
      <c r="F50" s="10">
        <v>220</v>
      </c>
      <c r="G50" s="13">
        <v>4608</v>
      </c>
      <c r="H50" s="13">
        <v>4608</v>
      </c>
      <c r="I50" s="13">
        <v>4608</v>
      </c>
      <c r="J50" s="14"/>
      <c r="K50" s="4"/>
    </row>
    <row r="51" spans="1:11" ht="158.25" customHeight="1">
      <c r="A51" s="10">
        <v>43</v>
      </c>
      <c r="B51" s="11" t="s">
        <v>118</v>
      </c>
      <c r="C51" s="10">
        <v>819</v>
      </c>
      <c r="D51" s="12" t="s">
        <v>82</v>
      </c>
      <c r="E51" s="12" t="s">
        <v>119</v>
      </c>
      <c r="F51" s="10">
        <v>240</v>
      </c>
      <c r="G51" s="13">
        <v>38400</v>
      </c>
      <c r="H51" s="13"/>
      <c r="I51" s="13"/>
      <c r="J51" s="14"/>
      <c r="K51" s="8"/>
    </row>
    <row r="52" spans="1:11" ht="55.5" customHeight="1">
      <c r="A52" s="10">
        <v>44</v>
      </c>
      <c r="B52" s="11" t="s">
        <v>116</v>
      </c>
      <c r="C52" s="10">
        <v>819</v>
      </c>
      <c r="D52" s="12" t="s">
        <v>82</v>
      </c>
      <c r="E52" s="12" t="s">
        <v>93</v>
      </c>
      <c r="F52" s="10">
        <v>200</v>
      </c>
      <c r="G52" s="13">
        <f>G53</f>
        <v>1000</v>
      </c>
      <c r="H52" s="13">
        <v>1000</v>
      </c>
      <c r="I52" s="13">
        <v>1000</v>
      </c>
      <c r="J52" s="14"/>
      <c r="K52" s="8"/>
    </row>
    <row r="53" spans="1:11" ht="126.75" customHeight="1">
      <c r="A53" s="10">
        <v>45</v>
      </c>
      <c r="B53" s="57" t="s">
        <v>126</v>
      </c>
      <c r="C53" s="58">
        <v>819</v>
      </c>
      <c r="D53" s="12" t="s">
        <v>82</v>
      </c>
      <c r="E53" s="12" t="s">
        <v>117</v>
      </c>
      <c r="F53" s="10">
        <v>240</v>
      </c>
      <c r="G53" s="13">
        <v>1000</v>
      </c>
      <c r="H53" s="13">
        <v>1000</v>
      </c>
      <c r="I53" s="13">
        <v>1000</v>
      </c>
      <c r="J53" s="14"/>
      <c r="K53" s="8"/>
    </row>
    <row r="54" spans="1:11" ht="22.5" customHeight="1">
      <c r="A54" s="10">
        <v>46</v>
      </c>
      <c r="B54" s="17" t="s">
        <v>36</v>
      </c>
      <c r="C54" s="10">
        <v>819</v>
      </c>
      <c r="D54" s="12" t="s">
        <v>83</v>
      </c>
      <c r="E54" s="12"/>
      <c r="F54" s="10"/>
      <c r="G54" s="13">
        <f t="shared" ref="G54:I56" si="3">G55</f>
        <v>88100</v>
      </c>
      <c r="H54" s="13">
        <f t="shared" si="3"/>
        <v>87900</v>
      </c>
      <c r="I54" s="13">
        <f t="shared" si="3"/>
        <v>87900</v>
      </c>
      <c r="J54" s="67"/>
      <c r="K54" s="65"/>
    </row>
    <row r="55" spans="1:11" ht="28.5" customHeight="1">
      <c r="A55" s="10">
        <v>47</v>
      </c>
      <c r="B55" s="11" t="s">
        <v>37</v>
      </c>
      <c r="C55" s="10">
        <v>819</v>
      </c>
      <c r="D55" s="12" t="s">
        <v>84</v>
      </c>
      <c r="E55" s="12"/>
      <c r="F55" s="10"/>
      <c r="G55" s="13">
        <f t="shared" si="3"/>
        <v>88100</v>
      </c>
      <c r="H55" s="13">
        <f t="shared" si="3"/>
        <v>87900</v>
      </c>
      <c r="I55" s="13">
        <f t="shared" si="3"/>
        <v>87900</v>
      </c>
      <c r="J55" s="67"/>
      <c r="K55" s="65"/>
    </row>
    <row r="56" spans="1:11" ht="80.25" customHeight="1">
      <c r="A56" s="10">
        <v>48</v>
      </c>
      <c r="B56" s="11" t="s">
        <v>38</v>
      </c>
      <c r="C56" s="10">
        <v>819</v>
      </c>
      <c r="D56" s="12" t="s">
        <v>84</v>
      </c>
      <c r="E56" s="12">
        <v>8525118</v>
      </c>
      <c r="F56" s="10"/>
      <c r="G56" s="13">
        <f t="shared" si="3"/>
        <v>88100</v>
      </c>
      <c r="H56" s="13">
        <f t="shared" si="3"/>
        <v>87900</v>
      </c>
      <c r="I56" s="13">
        <f t="shared" si="3"/>
        <v>87900</v>
      </c>
      <c r="J56" s="67"/>
      <c r="K56" s="65"/>
    </row>
    <row r="57" spans="1:11" ht="99.75" customHeight="1">
      <c r="A57" s="10">
        <v>49</v>
      </c>
      <c r="B57" s="11" t="s">
        <v>16</v>
      </c>
      <c r="C57" s="10">
        <v>819</v>
      </c>
      <c r="D57" s="12" t="s">
        <v>84</v>
      </c>
      <c r="E57" s="12">
        <v>8525118</v>
      </c>
      <c r="F57" s="10">
        <v>100</v>
      </c>
      <c r="G57" s="13">
        <f>G58</f>
        <v>88100</v>
      </c>
      <c r="H57" s="13">
        <f>H58</f>
        <v>87900</v>
      </c>
      <c r="I57" s="13">
        <v>87900</v>
      </c>
      <c r="J57" s="67"/>
      <c r="K57" s="65"/>
    </row>
    <row r="58" spans="1:11" ht="39.75" customHeight="1">
      <c r="A58" s="10">
        <v>50</v>
      </c>
      <c r="B58" s="11" t="s">
        <v>39</v>
      </c>
      <c r="C58" s="10">
        <v>819</v>
      </c>
      <c r="D58" s="12" t="s">
        <v>84</v>
      </c>
      <c r="E58" s="12">
        <v>8525118</v>
      </c>
      <c r="F58" s="10">
        <v>120</v>
      </c>
      <c r="G58" s="13">
        <f>G59</f>
        <v>88100</v>
      </c>
      <c r="H58" s="13">
        <f>H59</f>
        <v>87900</v>
      </c>
      <c r="I58" s="13">
        <f>I59</f>
        <v>87900</v>
      </c>
      <c r="J58" s="67"/>
      <c r="K58" s="65"/>
    </row>
    <row r="59" spans="1:11" ht="52.5" customHeight="1">
      <c r="A59" s="10">
        <v>51</v>
      </c>
      <c r="B59" s="11" t="s">
        <v>24</v>
      </c>
      <c r="C59" s="10">
        <v>819</v>
      </c>
      <c r="D59" s="12" t="s">
        <v>84</v>
      </c>
      <c r="E59" s="12">
        <v>8525118</v>
      </c>
      <c r="F59" s="10">
        <v>200</v>
      </c>
      <c r="G59" s="13">
        <v>88100</v>
      </c>
      <c r="H59" s="13">
        <v>87900</v>
      </c>
      <c r="I59" s="13">
        <v>87900</v>
      </c>
      <c r="J59" s="67"/>
      <c r="K59" s="65"/>
    </row>
    <row r="60" spans="1:11" ht="38.25" customHeight="1">
      <c r="A60" s="10">
        <v>52</v>
      </c>
      <c r="B60" s="11" t="s">
        <v>40</v>
      </c>
      <c r="C60" s="10">
        <v>819</v>
      </c>
      <c r="D60" s="12" t="s">
        <v>85</v>
      </c>
      <c r="E60" s="12"/>
      <c r="F60" s="10"/>
      <c r="G60" s="13">
        <f>G61+G69</f>
        <v>12394</v>
      </c>
      <c r="H60" s="13">
        <f>H61+H69</f>
        <v>12394</v>
      </c>
      <c r="I60" s="13">
        <f>I61+I69</f>
        <v>12394</v>
      </c>
      <c r="J60" s="67"/>
      <c r="K60" s="65"/>
    </row>
    <row r="61" spans="1:11" ht="54.75" customHeight="1">
      <c r="A61" s="10">
        <v>53</v>
      </c>
      <c r="B61" s="11" t="s">
        <v>41</v>
      </c>
      <c r="C61" s="10">
        <v>819</v>
      </c>
      <c r="D61" s="12" t="s">
        <v>86</v>
      </c>
      <c r="E61" s="12"/>
      <c r="F61" s="10"/>
      <c r="G61" s="13">
        <f t="shared" ref="G61:I63" si="4">G62</f>
        <v>7000</v>
      </c>
      <c r="H61" s="13">
        <f t="shared" si="4"/>
        <v>7000</v>
      </c>
      <c r="I61" s="13">
        <f t="shared" si="4"/>
        <v>7000</v>
      </c>
      <c r="J61" s="67"/>
      <c r="K61" s="65"/>
    </row>
    <row r="62" spans="1:11" ht="63.75" customHeight="1">
      <c r="A62" s="10">
        <v>54</v>
      </c>
      <c r="B62" s="11" t="s">
        <v>30</v>
      </c>
      <c r="C62" s="10">
        <v>819</v>
      </c>
      <c r="D62" s="12" t="s">
        <v>86</v>
      </c>
      <c r="E62" s="12" t="s">
        <v>92</v>
      </c>
      <c r="F62" s="10"/>
      <c r="G62" s="13">
        <f t="shared" si="4"/>
        <v>7000</v>
      </c>
      <c r="H62" s="13">
        <f t="shared" si="4"/>
        <v>7000</v>
      </c>
      <c r="I62" s="13">
        <f t="shared" si="4"/>
        <v>7000</v>
      </c>
      <c r="J62" s="67"/>
      <c r="K62" s="65"/>
    </row>
    <row r="63" spans="1:11" ht="44.25" customHeight="1">
      <c r="A63" s="10">
        <v>55</v>
      </c>
      <c r="B63" s="11" t="s">
        <v>34</v>
      </c>
      <c r="C63" s="10">
        <v>819</v>
      </c>
      <c r="D63" s="12" t="s">
        <v>86</v>
      </c>
      <c r="E63" s="12" t="s">
        <v>98</v>
      </c>
      <c r="F63" s="10"/>
      <c r="G63" s="13">
        <f t="shared" si="4"/>
        <v>7000</v>
      </c>
      <c r="H63" s="13">
        <f t="shared" si="4"/>
        <v>7000</v>
      </c>
      <c r="I63" s="13">
        <f t="shared" si="4"/>
        <v>7000</v>
      </c>
      <c r="J63" s="67"/>
      <c r="K63" s="65"/>
    </row>
    <row r="64" spans="1:11" ht="151.5" customHeight="1">
      <c r="A64" s="72">
        <v>56</v>
      </c>
      <c r="B64" s="70" t="s">
        <v>42</v>
      </c>
      <c r="C64" s="69">
        <v>819</v>
      </c>
      <c r="D64" s="69" t="s">
        <v>86</v>
      </c>
      <c r="E64" s="71" t="s">
        <v>101</v>
      </c>
      <c r="F64" s="69"/>
      <c r="G64" s="68">
        <f>G66</f>
        <v>7000</v>
      </c>
      <c r="H64" s="68">
        <f>H66</f>
        <v>7000</v>
      </c>
      <c r="I64" s="68">
        <f>I66</f>
        <v>7000</v>
      </c>
      <c r="J64" s="67"/>
      <c r="K64" s="65"/>
    </row>
    <row r="65" spans="1:11" hidden="1">
      <c r="A65" s="72"/>
      <c r="B65" s="70"/>
      <c r="C65" s="69"/>
      <c r="D65" s="69"/>
      <c r="E65" s="71"/>
      <c r="F65" s="69"/>
      <c r="G65" s="68"/>
      <c r="H65" s="68"/>
      <c r="I65" s="68"/>
      <c r="J65" s="67"/>
      <c r="K65" s="65"/>
    </row>
    <row r="66" spans="1:11" ht="56.25" customHeight="1">
      <c r="A66" s="10">
        <v>57</v>
      </c>
      <c r="B66" s="11" t="s">
        <v>24</v>
      </c>
      <c r="C66" s="10">
        <v>819</v>
      </c>
      <c r="D66" s="12" t="s">
        <v>86</v>
      </c>
      <c r="E66" s="12" t="s">
        <v>101</v>
      </c>
      <c r="F66" s="10">
        <v>200</v>
      </c>
      <c r="G66" s="13">
        <f>G67</f>
        <v>7000</v>
      </c>
      <c r="H66" s="13">
        <f>H67</f>
        <v>7000</v>
      </c>
      <c r="I66" s="13">
        <f>I67</f>
        <v>7000</v>
      </c>
      <c r="J66" s="67"/>
      <c r="K66" s="65"/>
    </row>
    <row r="67" spans="1:11" ht="54.75" customHeight="1">
      <c r="A67" s="69">
        <v>58</v>
      </c>
      <c r="B67" s="70" t="s">
        <v>43</v>
      </c>
      <c r="C67" s="69">
        <v>819</v>
      </c>
      <c r="D67" s="69" t="s">
        <v>86</v>
      </c>
      <c r="E67" s="71" t="s">
        <v>101</v>
      </c>
      <c r="F67" s="69">
        <v>240</v>
      </c>
      <c r="G67" s="68">
        <v>7000</v>
      </c>
      <c r="H67" s="68">
        <v>7000</v>
      </c>
      <c r="I67" s="68">
        <v>7000</v>
      </c>
      <c r="J67" s="67"/>
      <c r="K67" s="65"/>
    </row>
    <row r="68" spans="1:11" hidden="1">
      <c r="A68" s="69"/>
      <c r="B68" s="70"/>
      <c r="C68" s="69"/>
      <c r="D68" s="69"/>
      <c r="E68" s="71"/>
      <c r="F68" s="69"/>
      <c r="G68" s="68"/>
      <c r="H68" s="68"/>
      <c r="I68" s="68"/>
      <c r="J68" s="67"/>
      <c r="K68" s="65"/>
    </row>
    <row r="69" spans="1:11" ht="42" customHeight="1">
      <c r="A69" s="10">
        <v>59</v>
      </c>
      <c r="B69" s="11" t="s">
        <v>34</v>
      </c>
      <c r="C69" s="10">
        <v>819</v>
      </c>
      <c r="D69" s="12" t="s">
        <v>87</v>
      </c>
      <c r="E69" s="12" t="s">
        <v>98</v>
      </c>
      <c r="F69" s="10"/>
      <c r="G69" s="13">
        <f t="shared" ref="G69:I71" si="5">G70</f>
        <v>5394</v>
      </c>
      <c r="H69" s="13">
        <f t="shared" si="5"/>
        <v>5394</v>
      </c>
      <c r="I69" s="13">
        <f t="shared" si="5"/>
        <v>5394</v>
      </c>
      <c r="J69" s="67"/>
      <c r="K69" s="65"/>
    </row>
    <row r="70" spans="1:11" ht="123" customHeight="1">
      <c r="A70" s="10">
        <v>60</v>
      </c>
      <c r="B70" s="11" t="s">
        <v>44</v>
      </c>
      <c r="C70" s="10">
        <v>819</v>
      </c>
      <c r="D70" s="12" t="s">
        <v>87</v>
      </c>
      <c r="E70" s="12" t="s">
        <v>102</v>
      </c>
      <c r="F70" s="10"/>
      <c r="G70" s="13">
        <f t="shared" si="5"/>
        <v>5394</v>
      </c>
      <c r="H70" s="13">
        <f t="shared" si="5"/>
        <v>5394</v>
      </c>
      <c r="I70" s="13">
        <f t="shared" si="5"/>
        <v>5394</v>
      </c>
      <c r="J70" s="67"/>
      <c r="K70" s="65"/>
    </row>
    <row r="71" spans="1:11" ht="51.75" customHeight="1">
      <c r="A71" s="10">
        <v>61</v>
      </c>
      <c r="B71" s="11" t="s">
        <v>24</v>
      </c>
      <c r="C71" s="10">
        <v>819</v>
      </c>
      <c r="D71" s="12" t="s">
        <v>87</v>
      </c>
      <c r="E71" s="12" t="s">
        <v>102</v>
      </c>
      <c r="F71" s="10">
        <v>200</v>
      </c>
      <c r="G71" s="13">
        <f t="shared" si="5"/>
        <v>5394</v>
      </c>
      <c r="H71" s="13">
        <f t="shared" si="5"/>
        <v>5394</v>
      </c>
      <c r="I71" s="13">
        <f t="shared" si="5"/>
        <v>5394</v>
      </c>
      <c r="J71" s="67"/>
      <c r="K71" s="65"/>
    </row>
    <row r="72" spans="1:11" ht="54" customHeight="1">
      <c r="A72" s="10">
        <v>62</v>
      </c>
      <c r="B72" s="11" t="s">
        <v>43</v>
      </c>
      <c r="C72" s="10">
        <v>819</v>
      </c>
      <c r="D72" s="12" t="s">
        <v>87</v>
      </c>
      <c r="E72" s="12">
        <v>130858</v>
      </c>
      <c r="F72" s="10">
        <v>240</v>
      </c>
      <c r="G72" s="13">
        <v>5394</v>
      </c>
      <c r="H72" s="13">
        <v>5394</v>
      </c>
      <c r="I72" s="13">
        <v>5394</v>
      </c>
      <c r="J72" s="67"/>
      <c r="K72" s="65"/>
    </row>
    <row r="73" spans="1:11" ht="25.5" customHeight="1">
      <c r="A73" s="10">
        <v>63</v>
      </c>
      <c r="B73" s="11" t="s">
        <v>45</v>
      </c>
      <c r="C73" s="10">
        <v>819</v>
      </c>
      <c r="D73" s="12" t="s">
        <v>88</v>
      </c>
      <c r="E73" s="12"/>
      <c r="F73" s="10"/>
      <c r="G73" s="13">
        <f t="shared" ref="G73:I75" si="6">G74</f>
        <v>339600</v>
      </c>
      <c r="H73" s="13">
        <f t="shared" si="6"/>
        <v>266900</v>
      </c>
      <c r="I73" s="13">
        <f t="shared" si="6"/>
        <v>264600</v>
      </c>
      <c r="J73" s="67"/>
      <c r="K73" s="65"/>
    </row>
    <row r="74" spans="1:11" ht="25.5" customHeight="1">
      <c r="A74" s="10">
        <v>64</v>
      </c>
      <c r="B74" s="11" t="s">
        <v>46</v>
      </c>
      <c r="C74" s="10">
        <v>819</v>
      </c>
      <c r="D74" s="12" t="s">
        <v>89</v>
      </c>
      <c r="E74" s="12"/>
      <c r="F74" s="10"/>
      <c r="G74" s="13">
        <f t="shared" si="6"/>
        <v>339600</v>
      </c>
      <c r="H74" s="13">
        <f t="shared" si="6"/>
        <v>266900</v>
      </c>
      <c r="I74" s="13">
        <f t="shared" si="6"/>
        <v>264600</v>
      </c>
      <c r="J74" s="67"/>
      <c r="K74" s="65"/>
    </row>
    <row r="75" spans="1:11" ht="63.75" customHeight="1">
      <c r="A75" s="10">
        <v>65</v>
      </c>
      <c r="B75" s="11" t="s">
        <v>30</v>
      </c>
      <c r="C75" s="10">
        <v>819</v>
      </c>
      <c r="D75" s="12" t="s">
        <v>89</v>
      </c>
      <c r="E75" s="12" t="s">
        <v>92</v>
      </c>
      <c r="F75" s="10"/>
      <c r="G75" s="13">
        <f>G76</f>
        <v>339600</v>
      </c>
      <c r="H75" s="13">
        <f t="shared" si="6"/>
        <v>266900</v>
      </c>
      <c r="I75" s="13">
        <f t="shared" si="6"/>
        <v>264600</v>
      </c>
      <c r="J75" s="67"/>
      <c r="K75" s="65"/>
    </row>
    <row r="76" spans="1:11" ht="49.5" customHeight="1">
      <c r="A76" s="10">
        <v>66</v>
      </c>
      <c r="B76" s="11" t="s">
        <v>47</v>
      </c>
      <c r="C76" s="10">
        <v>819</v>
      </c>
      <c r="D76" s="12" t="s">
        <v>89</v>
      </c>
      <c r="E76" s="12" t="s">
        <v>103</v>
      </c>
      <c r="F76" s="10"/>
      <c r="G76" s="13">
        <f>G77+G80+G83</f>
        <v>339600</v>
      </c>
      <c r="H76" s="13">
        <f>H77+H80</f>
        <v>266900</v>
      </c>
      <c r="I76" s="13">
        <f>I77+I80</f>
        <v>264600</v>
      </c>
      <c r="J76" s="67"/>
      <c r="K76" s="65"/>
    </row>
    <row r="77" spans="1:11" ht="138.75" customHeight="1">
      <c r="A77" s="10">
        <v>67</v>
      </c>
      <c r="B77" s="11" t="s">
        <v>91</v>
      </c>
      <c r="C77" s="10">
        <v>819</v>
      </c>
      <c r="D77" s="12" t="s">
        <v>89</v>
      </c>
      <c r="E77" s="12" t="s">
        <v>104</v>
      </c>
      <c r="F77" s="10"/>
      <c r="G77" s="13">
        <f t="shared" ref="G77:I78" si="7">G78</f>
        <v>218278.8</v>
      </c>
      <c r="H77" s="13">
        <f t="shared" si="7"/>
        <v>266400</v>
      </c>
      <c r="I77" s="13">
        <f t="shared" si="7"/>
        <v>264100</v>
      </c>
      <c r="J77" s="14"/>
      <c r="K77" s="4"/>
    </row>
    <row r="78" spans="1:11" ht="49.5" customHeight="1">
      <c r="A78" s="10">
        <v>68</v>
      </c>
      <c r="B78" s="11" t="s">
        <v>24</v>
      </c>
      <c r="C78" s="10">
        <v>819</v>
      </c>
      <c r="D78" s="12" t="s">
        <v>89</v>
      </c>
      <c r="E78" s="12" t="s">
        <v>104</v>
      </c>
      <c r="F78" s="10">
        <v>200</v>
      </c>
      <c r="G78" s="13">
        <f t="shared" si="7"/>
        <v>218278.8</v>
      </c>
      <c r="H78" s="13">
        <f t="shared" si="7"/>
        <v>266400</v>
      </c>
      <c r="I78" s="13">
        <f t="shared" si="7"/>
        <v>264100</v>
      </c>
      <c r="J78" s="14"/>
      <c r="K78" s="4"/>
    </row>
    <row r="79" spans="1:11" ht="49.5" customHeight="1">
      <c r="A79" s="10">
        <v>69</v>
      </c>
      <c r="B79" s="11" t="s">
        <v>43</v>
      </c>
      <c r="C79" s="10">
        <v>819</v>
      </c>
      <c r="D79" s="12" t="s">
        <v>89</v>
      </c>
      <c r="E79" s="12" t="s">
        <v>104</v>
      </c>
      <c r="F79" s="10">
        <v>240</v>
      </c>
      <c r="G79" s="13">
        <v>218278.8</v>
      </c>
      <c r="H79" s="13">
        <v>266400</v>
      </c>
      <c r="I79" s="13">
        <v>264100</v>
      </c>
      <c r="J79" s="14"/>
      <c r="K79" s="4"/>
    </row>
    <row r="80" spans="1:11" ht="138" customHeight="1">
      <c r="A80" s="10">
        <v>70</v>
      </c>
      <c r="B80" s="11" t="s">
        <v>48</v>
      </c>
      <c r="C80" s="10">
        <v>819</v>
      </c>
      <c r="D80" s="12" t="s">
        <v>89</v>
      </c>
      <c r="E80" s="12" t="s">
        <v>105</v>
      </c>
      <c r="F80" s="10"/>
      <c r="G80" s="13">
        <f t="shared" ref="G80:I81" si="8">G81</f>
        <v>121.2</v>
      </c>
      <c r="H80" s="13">
        <f t="shared" si="8"/>
        <v>500</v>
      </c>
      <c r="I80" s="13">
        <f t="shared" si="8"/>
        <v>500</v>
      </c>
      <c r="J80" s="67"/>
      <c r="K80" s="65"/>
    </row>
    <row r="81" spans="1:11" ht="52.5" customHeight="1">
      <c r="A81" s="10">
        <v>71</v>
      </c>
      <c r="B81" s="11" t="s">
        <v>24</v>
      </c>
      <c r="C81" s="10">
        <v>819</v>
      </c>
      <c r="D81" s="12" t="s">
        <v>89</v>
      </c>
      <c r="E81" s="12" t="s">
        <v>105</v>
      </c>
      <c r="F81" s="10">
        <v>200</v>
      </c>
      <c r="G81" s="13">
        <f t="shared" si="8"/>
        <v>121.2</v>
      </c>
      <c r="H81" s="13">
        <f t="shared" si="8"/>
        <v>500</v>
      </c>
      <c r="I81" s="13">
        <f t="shared" si="8"/>
        <v>500</v>
      </c>
      <c r="J81" s="67"/>
      <c r="K81" s="65"/>
    </row>
    <row r="82" spans="1:11" ht="52.5" customHeight="1">
      <c r="A82" s="10">
        <v>72</v>
      </c>
      <c r="B82" s="11" t="s">
        <v>43</v>
      </c>
      <c r="C82" s="10">
        <v>819</v>
      </c>
      <c r="D82" s="12" t="s">
        <v>89</v>
      </c>
      <c r="E82" s="12" t="s">
        <v>105</v>
      </c>
      <c r="F82" s="10">
        <v>240</v>
      </c>
      <c r="G82" s="13">
        <v>121.2</v>
      </c>
      <c r="H82" s="13">
        <v>500</v>
      </c>
      <c r="I82" s="13">
        <v>500</v>
      </c>
      <c r="J82" s="67"/>
      <c r="K82" s="65"/>
    </row>
    <row r="83" spans="1:11" ht="222.75" customHeight="1">
      <c r="A83" s="16"/>
      <c r="B83" s="17" t="s">
        <v>120</v>
      </c>
      <c r="C83" s="16">
        <v>819</v>
      </c>
      <c r="D83" s="18" t="s">
        <v>89</v>
      </c>
      <c r="E83" s="18" t="s">
        <v>121</v>
      </c>
      <c r="F83" s="16">
        <v>244</v>
      </c>
      <c r="G83" s="19">
        <v>121200</v>
      </c>
      <c r="H83" s="19"/>
      <c r="I83" s="22"/>
      <c r="J83" s="7"/>
      <c r="K83" s="8"/>
    </row>
    <row r="84" spans="1:11" ht="27" customHeight="1">
      <c r="A84" s="10">
        <v>73</v>
      </c>
      <c r="B84" s="11" t="s">
        <v>49</v>
      </c>
      <c r="C84" s="10">
        <v>819</v>
      </c>
      <c r="D84" s="12" t="s">
        <v>90</v>
      </c>
      <c r="E84" s="12"/>
      <c r="F84" s="10"/>
      <c r="G84" s="13">
        <f>G85</f>
        <v>1038056.85</v>
      </c>
      <c r="H84" s="13" t="s">
        <v>50</v>
      </c>
      <c r="I84" s="13">
        <v>406285</v>
      </c>
      <c r="J84" s="67"/>
      <c r="K84" s="65"/>
    </row>
    <row r="85" spans="1:11" ht="66" customHeight="1">
      <c r="A85" s="10">
        <v>74</v>
      </c>
      <c r="B85" s="11" t="s">
        <v>30</v>
      </c>
      <c r="C85" s="10">
        <v>819</v>
      </c>
      <c r="D85" s="31" t="s">
        <v>90</v>
      </c>
      <c r="E85" s="12" t="s">
        <v>92</v>
      </c>
      <c r="F85" s="10"/>
      <c r="G85" s="13">
        <f>G86</f>
        <v>1038056.85</v>
      </c>
      <c r="H85" s="13" t="s">
        <v>50</v>
      </c>
      <c r="I85" s="13">
        <v>406285</v>
      </c>
      <c r="J85" s="67"/>
      <c r="K85" s="65"/>
    </row>
    <row r="86" spans="1:11" ht="48" customHeight="1">
      <c r="A86" s="10">
        <v>75</v>
      </c>
      <c r="B86" s="11" t="s">
        <v>51</v>
      </c>
      <c r="C86" s="10">
        <v>819</v>
      </c>
      <c r="D86" s="31" t="s">
        <v>90</v>
      </c>
      <c r="E86" s="12" t="s">
        <v>96</v>
      </c>
      <c r="F86" s="10"/>
      <c r="G86" s="13">
        <f>G87+G88+G91+G94+G97+G98</f>
        <v>1038056.85</v>
      </c>
      <c r="H86" s="13">
        <v>471087.5</v>
      </c>
      <c r="I86" s="13">
        <f>I88+I91+I94</f>
        <v>406285</v>
      </c>
      <c r="J86" s="67"/>
      <c r="K86" s="65"/>
    </row>
    <row r="87" spans="1:11" ht="105" customHeight="1">
      <c r="A87" s="30">
        <v>76</v>
      </c>
      <c r="B87" s="33" t="s">
        <v>128</v>
      </c>
      <c r="C87" s="30">
        <v>819</v>
      </c>
      <c r="D87" s="44" t="s">
        <v>130</v>
      </c>
      <c r="E87" s="34" t="s">
        <v>127</v>
      </c>
      <c r="F87" s="30"/>
      <c r="G87" s="32">
        <v>98901</v>
      </c>
      <c r="H87" s="32"/>
      <c r="I87" s="32"/>
      <c r="J87" s="28"/>
      <c r="K87" s="29"/>
    </row>
    <row r="88" spans="1:11" ht="144" customHeight="1">
      <c r="A88" s="10">
        <v>76</v>
      </c>
      <c r="B88" s="11" t="s">
        <v>52</v>
      </c>
      <c r="C88" s="10">
        <v>819</v>
      </c>
      <c r="D88" s="44" t="s">
        <v>131</v>
      </c>
      <c r="E88" s="12" t="s">
        <v>106</v>
      </c>
      <c r="F88" s="10"/>
      <c r="G88" s="13">
        <f>G89</f>
        <v>540036</v>
      </c>
      <c r="H88" s="13" t="str">
        <f t="shared" ref="H88:I89" si="9">H89</f>
        <v>457087.5</v>
      </c>
      <c r="I88" s="13">
        <f t="shared" si="9"/>
        <v>392285</v>
      </c>
      <c r="J88" s="67"/>
      <c r="K88" s="65"/>
    </row>
    <row r="89" spans="1:11" ht="54.75" customHeight="1">
      <c r="A89" s="10">
        <v>77</v>
      </c>
      <c r="B89" s="11" t="s">
        <v>24</v>
      </c>
      <c r="C89" s="10">
        <v>819</v>
      </c>
      <c r="D89" s="44" t="s">
        <v>131</v>
      </c>
      <c r="E89" s="12" t="s">
        <v>106</v>
      </c>
      <c r="F89" s="10">
        <v>200</v>
      </c>
      <c r="G89" s="13">
        <f>G90</f>
        <v>540036</v>
      </c>
      <c r="H89" s="13" t="str">
        <f t="shared" si="9"/>
        <v>457087.5</v>
      </c>
      <c r="I89" s="13">
        <f t="shared" si="9"/>
        <v>392285</v>
      </c>
      <c r="J89" s="67"/>
      <c r="K89" s="65"/>
    </row>
    <row r="90" spans="1:11" ht="54" customHeight="1">
      <c r="A90" s="10">
        <v>78</v>
      </c>
      <c r="B90" s="11" t="s">
        <v>43</v>
      </c>
      <c r="C90" s="10">
        <v>819</v>
      </c>
      <c r="D90" s="44" t="s">
        <v>131</v>
      </c>
      <c r="E90" s="12" t="s">
        <v>106</v>
      </c>
      <c r="F90" s="10">
        <v>240</v>
      </c>
      <c r="G90" s="23">
        <v>540036</v>
      </c>
      <c r="H90" s="13" t="s">
        <v>53</v>
      </c>
      <c r="I90" s="13">
        <v>392285</v>
      </c>
      <c r="J90" s="67"/>
      <c r="K90" s="65"/>
    </row>
    <row r="91" spans="1:11" ht="137.25" customHeight="1">
      <c r="A91" s="10">
        <v>79</v>
      </c>
      <c r="B91" s="11" t="s">
        <v>54</v>
      </c>
      <c r="C91" s="10">
        <v>819</v>
      </c>
      <c r="D91" s="44" t="s">
        <v>131</v>
      </c>
      <c r="E91" s="12" t="s">
        <v>107</v>
      </c>
      <c r="F91" s="10"/>
      <c r="G91" s="13">
        <f t="shared" ref="G91:I92" si="10">G92</f>
        <v>6000</v>
      </c>
      <c r="H91" s="13">
        <f t="shared" si="10"/>
        <v>6000</v>
      </c>
      <c r="I91" s="13">
        <f t="shared" si="10"/>
        <v>6000</v>
      </c>
      <c r="J91" s="67"/>
      <c r="K91" s="65"/>
    </row>
    <row r="92" spans="1:11" ht="56.25" customHeight="1">
      <c r="A92" s="10">
        <v>80</v>
      </c>
      <c r="B92" s="11" t="s">
        <v>24</v>
      </c>
      <c r="C92" s="10">
        <v>819</v>
      </c>
      <c r="D92" s="44" t="s">
        <v>131</v>
      </c>
      <c r="E92" s="12" t="s">
        <v>107</v>
      </c>
      <c r="F92" s="10">
        <v>200</v>
      </c>
      <c r="G92" s="13">
        <f t="shared" si="10"/>
        <v>6000</v>
      </c>
      <c r="H92" s="13">
        <f t="shared" si="10"/>
        <v>6000</v>
      </c>
      <c r="I92" s="13">
        <f t="shared" si="10"/>
        <v>6000</v>
      </c>
      <c r="J92" s="67"/>
      <c r="K92" s="65"/>
    </row>
    <row r="93" spans="1:11" ht="59.25" customHeight="1">
      <c r="A93" s="10">
        <v>81</v>
      </c>
      <c r="B93" s="11" t="s">
        <v>43</v>
      </c>
      <c r="C93" s="10">
        <v>819</v>
      </c>
      <c r="D93" s="44" t="s">
        <v>131</v>
      </c>
      <c r="E93" s="12" t="s">
        <v>107</v>
      </c>
      <c r="F93" s="10">
        <v>240</v>
      </c>
      <c r="G93" s="13">
        <v>6000</v>
      </c>
      <c r="H93" s="13">
        <v>6000</v>
      </c>
      <c r="I93" s="13">
        <v>6000</v>
      </c>
      <c r="J93" s="67"/>
      <c r="K93" s="65"/>
    </row>
    <row r="94" spans="1:11" ht="153" customHeight="1">
      <c r="A94" s="10">
        <v>82</v>
      </c>
      <c r="B94" s="11" t="s">
        <v>55</v>
      </c>
      <c r="C94" s="10">
        <v>819</v>
      </c>
      <c r="D94" s="44" t="s">
        <v>131</v>
      </c>
      <c r="E94" s="12" t="s">
        <v>108</v>
      </c>
      <c r="F94" s="10"/>
      <c r="G94" s="13">
        <f t="shared" ref="G94:I94" si="11">G95</f>
        <v>42919.85</v>
      </c>
      <c r="H94" s="13">
        <f t="shared" si="11"/>
        <v>8000</v>
      </c>
      <c r="I94" s="13">
        <f t="shared" si="11"/>
        <v>8000</v>
      </c>
      <c r="J94" s="67"/>
      <c r="K94" s="65"/>
    </row>
    <row r="95" spans="1:11" ht="50.25" customHeight="1">
      <c r="A95" s="10">
        <v>83</v>
      </c>
      <c r="B95" s="11" t="s">
        <v>24</v>
      </c>
      <c r="C95" s="10">
        <v>819</v>
      </c>
      <c r="D95" s="44" t="s">
        <v>131</v>
      </c>
      <c r="E95" s="12" t="s">
        <v>108</v>
      </c>
      <c r="F95" s="10">
        <v>200</v>
      </c>
      <c r="G95" s="13">
        <f>G96</f>
        <v>42919.85</v>
      </c>
      <c r="H95" s="13">
        <f>H96</f>
        <v>8000</v>
      </c>
      <c r="I95" s="13">
        <f>I96</f>
        <v>8000</v>
      </c>
      <c r="J95" s="67"/>
      <c r="K95" s="65"/>
    </row>
    <row r="96" spans="1:11" ht="56.25" customHeight="1">
      <c r="A96" s="10">
        <v>84</v>
      </c>
      <c r="B96" s="11" t="s">
        <v>43</v>
      </c>
      <c r="C96" s="10">
        <v>819</v>
      </c>
      <c r="D96" s="44" t="s">
        <v>131</v>
      </c>
      <c r="E96" s="12" t="s">
        <v>108</v>
      </c>
      <c r="F96" s="10">
        <v>240</v>
      </c>
      <c r="G96" s="13">
        <v>42919.85</v>
      </c>
      <c r="H96" s="13">
        <v>8000</v>
      </c>
      <c r="I96" s="13">
        <v>8000</v>
      </c>
      <c r="J96" s="67"/>
      <c r="K96" s="65"/>
    </row>
    <row r="97" spans="1:11" ht="100.5" customHeight="1">
      <c r="A97" s="52"/>
      <c r="B97" s="53" t="s">
        <v>136</v>
      </c>
      <c r="C97" s="52">
        <v>819</v>
      </c>
      <c r="D97" s="54" t="s">
        <v>131</v>
      </c>
      <c r="E97" s="54" t="s">
        <v>108</v>
      </c>
      <c r="F97" s="52">
        <v>244</v>
      </c>
      <c r="G97" s="55">
        <v>3700</v>
      </c>
      <c r="H97" s="55"/>
      <c r="I97" s="55"/>
      <c r="J97" s="50"/>
      <c r="K97" s="51"/>
    </row>
    <row r="98" spans="1:11" ht="108.75" customHeight="1">
      <c r="A98" s="52"/>
      <c r="B98" s="53" t="s">
        <v>137</v>
      </c>
      <c r="C98" s="52">
        <v>819</v>
      </c>
      <c r="D98" s="54" t="s">
        <v>131</v>
      </c>
      <c r="E98" s="54" t="s">
        <v>138</v>
      </c>
      <c r="F98" s="52">
        <v>244</v>
      </c>
      <c r="G98" s="55">
        <v>346500</v>
      </c>
      <c r="H98" s="55"/>
      <c r="I98" s="55"/>
      <c r="J98" s="50"/>
      <c r="K98" s="51"/>
    </row>
    <row r="99" spans="1:11" ht="45" customHeight="1">
      <c r="A99" s="10">
        <v>85</v>
      </c>
      <c r="B99" s="11" t="s">
        <v>56</v>
      </c>
      <c r="C99" s="10">
        <v>819</v>
      </c>
      <c r="D99" s="47" t="s">
        <v>135</v>
      </c>
      <c r="E99" s="12"/>
      <c r="F99" s="10"/>
      <c r="G99" s="13">
        <f t="shared" ref="G99:I99" si="12">G100</f>
        <v>5265150.0599999996</v>
      </c>
      <c r="H99" s="13">
        <f t="shared" si="12"/>
        <v>4818765.5</v>
      </c>
      <c r="I99" s="13">
        <f t="shared" si="12"/>
        <v>4674379</v>
      </c>
      <c r="J99" s="67"/>
      <c r="K99" s="65"/>
    </row>
    <row r="100" spans="1:11" ht="30" customHeight="1">
      <c r="A100" s="10">
        <v>86</v>
      </c>
      <c r="B100" s="11" t="s">
        <v>57</v>
      </c>
      <c r="C100" s="10">
        <v>819</v>
      </c>
      <c r="D100" s="44" t="s">
        <v>132</v>
      </c>
      <c r="E100" s="12"/>
      <c r="F100" s="10"/>
      <c r="G100" s="13">
        <f>G101</f>
        <v>5265150.0599999996</v>
      </c>
      <c r="H100" s="13">
        <f>H101</f>
        <v>4818765.5</v>
      </c>
      <c r="I100" s="13">
        <f>I101</f>
        <v>4674379</v>
      </c>
      <c r="J100" s="67"/>
      <c r="K100" s="65"/>
    </row>
    <row r="101" spans="1:11" ht="67.5" customHeight="1">
      <c r="A101" s="10">
        <v>87</v>
      </c>
      <c r="B101" s="11" t="s">
        <v>58</v>
      </c>
      <c r="C101" s="10">
        <v>819</v>
      </c>
      <c r="D101" s="44" t="s">
        <v>132</v>
      </c>
      <c r="E101" s="12" t="s">
        <v>109</v>
      </c>
      <c r="F101" s="10"/>
      <c r="G101" s="13">
        <f>G102+G108</f>
        <v>5265150.0599999996</v>
      </c>
      <c r="H101" s="13">
        <f>H102+H108</f>
        <v>4818765.5</v>
      </c>
      <c r="I101" s="13">
        <f>I102+I108</f>
        <v>4674379</v>
      </c>
      <c r="J101" s="67"/>
      <c r="K101" s="65"/>
    </row>
    <row r="102" spans="1:11" ht="51" customHeight="1">
      <c r="A102" s="10">
        <v>88</v>
      </c>
      <c r="B102" s="11" t="s">
        <v>59</v>
      </c>
      <c r="C102" s="10">
        <v>819</v>
      </c>
      <c r="D102" s="44" t="s">
        <v>132</v>
      </c>
      <c r="E102" s="12" t="s">
        <v>110</v>
      </c>
      <c r="F102" s="10"/>
      <c r="G102" s="13">
        <f>G103+G106+G107</f>
        <v>4408047.0599999996</v>
      </c>
      <c r="H102" s="13">
        <f t="shared" ref="H102:I103" si="13">H103</f>
        <v>3897025</v>
      </c>
      <c r="I102" s="13">
        <f t="shared" si="13"/>
        <v>3912625</v>
      </c>
      <c r="J102" s="67"/>
      <c r="K102" s="65"/>
    </row>
    <row r="103" spans="1:11" ht="73.5" customHeight="1">
      <c r="A103" s="10">
        <v>89</v>
      </c>
      <c r="B103" s="11" t="s">
        <v>60</v>
      </c>
      <c r="C103" s="10">
        <v>819</v>
      </c>
      <c r="D103" s="44" t="s">
        <v>132</v>
      </c>
      <c r="E103" s="12" t="s">
        <v>111</v>
      </c>
      <c r="F103" s="10"/>
      <c r="G103" s="60">
        <v>4285593.0599999996</v>
      </c>
      <c r="H103" s="13">
        <f t="shared" si="13"/>
        <v>3897025</v>
      </c>
      <c r="I103" s="13">
        <f t="shared" si="13"/>
        <v>3912625</v>
      </c>
      <c r="J103" s="67"/>
      <c r="K103" s="65"/>
    </row>
    <row r="104" spans="1:11" ht="63" customHeight="1">
      <c r="A104" s="10">
        <v>90</v>
      </c>
      <c r="B104" s="11" t="s">
        <v>61</v>
      </c>
      <c r="C104" s="10">
        <v>819</v>
      </c>
      <c r="D104" s="44" t="s">
        <v>132</v>
      </c>
      <c r="E104" s="12" t="s">
        <v>111</v>
      </c>
      <c r="F104" s="10">
        <v>600</v>
      </c>
      <c r="G104" s="60">
        <v>4285593.0599999996</v>
      </c>
      <c r="H104" s="13">
        <f>H106</f>
        <v>3897025</v>
      </c>
      <c r="I104" s="13">
        <f>I106</f>
        <v>3912625</v>
      </c>
      <c r="J104" s="67"/>
      <c r="K104" s="67"/>
    </row>
    <row r="105" spans="1:11" ht="39.75" customHeight="1">
      <c r="A105" s="25">
        <v>91</v>
      </c>
      <c r="B105" s="26" t="s">
        <v>62</v>
      </c>
      <c r="C105" s="25">
        <v>819</v>
      </c>
      <c r="D105" s="44" t="s">
        <v>132</v>
      </c>
      <c r="E105" s="27" t="s">
        <v>111</v>
      </c>
      <c r="F105" s="25">
        <v>610</v>
      </c>
      <c r="G105" s="24">
        <v>4285593.0599999996</v>
      </c>
      <c r="H105" s="24">
        <v>3897025</v>
      </c>
      <c r="I105" s="24">
        <v>3912625</v>
      </c>
      <c r="J105" s="5"/>
      <c r="K105" s="5"/>
    </row>
    <row r="106" spans="1:11" ht="90.75" customHeight="1">
      <c r="A106" s="10">
        <v>92</v>
      </c>
      <c r="B106" s="46" t="s">
        <v>124</v>
      </c>
      <c r="C106" s="10">
        <v>819</v>
      </c>
      <c r="D106" s="44" t="s">
        <v>132</v>
      </c>
      <c r="E106" s="27" t="s">
        <v>125</v>
      </c>
      <c r="F106" s="10">
        <v>611</v>
      </c>
      <c r="G106" s="24">
        <v>75759</v>
      </c>
      <c r="H106" s="13">
        <v>3897025</v>
      </c>
      <c r="I106" s="13">
        <v>3912625</v>
      </c>
      <c r="J106" s="5"/>
      <c r="K106" s="5"/>
    </row>
    <row r="107" spans="1:11" ht="85.5" customHeight="1">
      <c r="A107" s="45">
        <v>93</v>
      </c>
      <c r="B107" s="46" t="s">
        <v>133</v>
      </c>
      <c r="C107" s="45">
        <v>819</v>
      </c>
      <c r="D107" s="47" t="s">
        <v>132</v>
      </c>
      <c r="E107" s="47" t="s">
        <v>134</v>
      </c>
      <c r="F107" s="45">
        <v>611</v>
      </c>
      <c r="G107" s="48">
        <v>46695</v>
      </c>
      <c r="H107" s="48"/>
      <c r="I107" s="48"/>
      <c r="J107" s="5"/>
      <c r="K107" s="5"/>
    </row>
    <row r="108" spans="1:11" ht="45" customHeight="1">
      <c r="A108" s="10">
        <v>94</v>
      </c>
      <c r="B108" s="11" t="s">
        <v>74</v>
      </c>
      <c r="C108" s="10">
        <v>819</v>
      </c>
      <c r="D108" s="47" t="s">
        <v>132</v>
      </c>
      <c r="E108" s="12" t="s">
        <v>112</v>
      </c>
      <c r="F108" s="10"/>
      <c r="G108" s="13">
        <f t="shared" ref="G108:I110" si="14">G109</f>
        <v>857103</v>
      </c>
      <c r="H108" s="13">
        <f t="shared" si="14"/>
        <v>921740.5</v>
      </c>
      <c r="I108" s="13">
        <f t="shared" si="14"/>
        <v>761754</v>
      </c>
      <c r="J108" s="5"/>
      <c r="K108" s="5"/>
    </row>
    <row r="109" spans="1:11" ht="129.75" customHeight="1">
      <c r="A109" s="10">
        <v>95</v>
      </c>
      <c r="B109" s="11" t="s">
        <v>75</v>
      </c>
      <c r="C109" s="10">
        <v>819</v>
      </c>
      <c r="D109" s="47" t="s">
        <v>132</v>
      </c>
      <c r="E109" s="12" t="s">
        <v>113</v>
      </c>
      <c r="F109" s="10"/>
      <c r="G109" s="13">
        <f t="shared" si="14"/>
        <v>857103</v>
      </c>
      <c r="H109" s="13">
        <f t="shared" si="14"/>
        <v>921740.5</v>
      </c>
      <c r="I109" s="13">
        <f t="shared" si="14"/>
        <v>761754</v>
      </c>
      <c r="J109" s="5"/>
      <c r="K109" s="5"/>
    </row>
    <row r="110" spans="1:11" ht="24" customHeight="1">
      <c r="A110" s="10">
        <v>96</v>
      </c>
      <c r="B110" s="11" t="s">
        <v>71</v>
      </c>
      <c r="C110" s="10">
        <v>819</v>
      </c>
      <c r="D110" s="47" t="s">
        <v>132</v>
      </c>
      <c r="E110" s="12" t="s">
        <v>113</v>
      </c>
      <c r="F110" s="10">
        <v>500</v>
      </c>
      <c r="G110" s="13">
        <f t="shared" si="14"/>
        <v>857103</v>
      </c>
      <c r="H110" s="13">
        <f t="shared" si="14"/>
        <v>921740.5</v>
      </c>
      <c r="I110" s="13">
        <f t="shared" si="14"/>
        <v>761754</v>
      </c>
      <c r="J110" s="5"/>
      <c r="K110" s="5"/>
    </row>
    <row r="111" spans="1:11" ht="25.5" customHeight="1">
      <c r="A111" s="10">
        <v>97</v>
      </c>
      <c r="B111" s="11" t="s">
        <v>72</v>
      </c>
      <c r="C111" s="10">
        <v>819</v>
      </c>
      <c r="D111" s="47" t="s">
        <v>132</v>
      </c>
      <c r="E111" s="12" t="s">
        <v>113</v>
      </c>
      <c r="F111" s="10">
        <v>540</v>
      </c>
      <c r="G111" s="13">
        <v>857103</v>
      </c>
      <c r="H111" s="13">
        <v>921740.5</v>
      </c>
      <c r="I111" s="13">
        <v>761754</v>
      </c>
      <c r="J111" s="67"/>
      <c r="K111" s="65"/>
    </row>
    <row r="112" spans="1:11" ht="18.75" customHeight="1">
      <c r="A112" s="10">
        <v>98</v>
      </c>
      <c r="B112" s="11" t="s">
        <v>64</v>
      </c>
      <c r="C112" s="10">
        <v>819</v>
      </c>
      <c r="D112" s="10">
        <v>1100</v>
      </c>
      <c r="E112" s="12"/>
      <c r="F112" s="10"/>
      <c r="G112" s="13">
        <f t="shared" ref="G112:I115" si="15">G113</f>
        <v>18000</v>
      </c>
      <c r="H112" s="13">
        <f t="shared" si="15"/>
        <v>18000</v>
      </c>
      <c r="I112" s="13">
        <f t="shared" si="15"/>
        <v>18000</v>
      </c>
      <c r="J112" s="67"/>
      <c r="K112" s="65"/>
    </row>
    <row r="113" spans="1:11" ht="27.75" customHeight="1">
      <c r="A113" s="10">
        <v>99</v>
      </c>
      <c r="B113" s="11" t="s">
        <v>65</v>
      </c>
      <c r="C113" s="10">
        <v>819</v>
      </c>
      <c r="D113" s="10">
        <v>1102</v>
      </c>
      <c r="E113" s="12"/>
      <c r="F113" s="10"/>
      <c r="G113" s="13">
        <f t="shared" si="15"/>
        <v>18000</v>
      </c>
      <c r="H113" s="13">
        <f t="shared" si="15"/>
        <v>18000</v>
      </c>
      <c r="I113" s="13">
        <f t="shared" si="15"/>
        <v>18000</v>
      </c>
      <c r="J113" s="67"/>
      <c r="K113" s="65"/>
    </row>
    <row r="114" spans="1:11" ht="74.25" customHeight="1">
      <c r="A114" s="10">
        <v>100</v>
      </c>
      <c r="B114" s="11" t="s">
        <v>58</v>
      </c>
      <c r="C114" s="10">
        <v>819</v>
      </c>
      <c r="D114" s="10">
        <v>1102</v>
      </c>
      <c r="E114" s="12" t="s">
        <v>109</v>
      </c>
      <c r="F114" s="10"/>
      <c r="G114" s="13">
        <f t="shared" si="15"/>
        <v>18000</v>
      </c>
      <c r="H114" s="13">
        <f t="shared" si="15"/>
        <v>18000</v>
      </c>
      <c r="I114" s="13">
        <f t="shared" si="15"/>
        <v>18000</v>
      </c>
      <c r="J114" s="67"/>
      <c r="K114" s="65"/>
    </row>
    <row r="115" spans="1:11" ht="114" customHeight="1">
      <c r="A115" s="10">
        <v>101</v>
      </c>
      <c r="B115" s="11" t="s">
        <v>66</v>
      </c>
      <c r="C115" s="10">
        <v>819</v>
      </c>
      <c r="D115" s="10">
        <v>1102</v>
      </c>
      <c r="E115" s="12" t="s">
        <v>114</v>
      </c>
      <c r="F115" s="10"/>
      <c r="G115" s="13">
        <f t="shared" si="15"/>
        <v>18000</v>
      </c>
      <c r="H115" s="13">
        <f t="shared" si="15"/>
        <v>18000</v>
      </c>
      <c r="I115" s="13">
        <f t="shared" si="15"/>
        <v>18000</v>
      </c>
      <c r="J115" s="67"/>
      <c r="K115" s="65"/>
    </row>
    <row r="116" spans="1:11" ht="63" customHeight="1">
      <c r="A116" s="10">
        <v>102</v>
      </c>
      <c r="B116" s="11" t="s">
        <v>67</v>
      </c>
      <c r="C116" s="10">
        <v>819</v>
      </c>
      <c r="D116" s="10">
        <v>1102</v>
      </c>
      <c r="E116" s="12" t="s">
        <v>115</v>
      </c>
      <c r="F116" s="10"/>
      <c r="G116" s="13">
        <f>G117</f>
        <v>18000</v>
      </c>
      <c r="H116" s="13">
        <v>18000</v>
      </c>
      <c r="I116" s="13">
        <f>I117</f>
        <v>18000</v>
      </c>
      <c r="J116" s="67"/>
      <c r="K116" s="65"/>
    </row>
    <row r="117" spans="1:11" ht="26.25" customHeight="1">
      <c r="A117" s="10">
        <v>103</v>
      </c>
      <c r="B117" s="11" t="s">
        <v>68</v>
      </c>
      <c r="C117" s="10">
        <v>819</v>
      </c>
      <c r="D117" s="10">
        <v>1102</v>
      </c>
      <c r="E117" s="12" t="s">
        <v>115</v>
      </c>
      <c r="F117" s="10">
        <v>600</v>
      </c>
      <c r="G117" s="13">
        <f>G118</f>
        <v>18000</v>
      </c>
      <c r="H117" s="13">
        <f>H118</f>
        <v>18000</v>
      </c>
      <c r="I117" s="13">
        <f>I118</f>
        <v>18000</v>
      </c>
      <c r="J117" s="67"/>
      <c r="K117" s="65"/>
    </row>
    <row r="118" spans="1:11" ht="24" customHeight="1">
      <c r="A118" s="10">
        <v>104</v>
      </c>
      <c r="B118" s="11" t="s">
        <v>62</v>
      </c>
      <c r="C118" s="10">
        <v>819</v>
      </c>
      <c r="D118" s="10">
        <v>1102</v>
      </c>
      <c r="E118" s="12" t="s">
        <v>115</v>
      </c>
      <c r="F118" s="10">
        <v>610</v>
      </c>
      <c r="G118" s="13">
        <v>18000</v>
      </c>
      <c r="H118" s="13">
        <v>18000</v>
      </c>
      <c r="I118" s="13">
        <v>18000</v>
      </c>
      <c r="J118" s="67"/>
      <c r="K118" s="65"/>
    </row>
    <row r="119" spans="1:11">
      <c r="A119" s="10">
        <v>105</v>
      </c>
      <c r="B119" s="11" t="s">
        <v>76</v>
      </c>
      <c r="C119" s="10"/>
      <c r="D119" s="10"/>
      <c r="E119" s="12"/>
      <c r="F119" s="10"/>
      <c r="G119" s="13"/>
      <c r="H119" s="13">
        <v>227899</v>
      </c>
      <c r="I119" s="13">
        <v>457188</v>
      </c>
      <c r="J119" s="67"/>
      <c r="K119" s="65"/>
    </row>
    <row r="120" spans="1:11" ht="22.5" customHeight="1">
      <c r="A120" s="38"/>
      <c r="B120" s="15" t="s">
        <v>77</v>
      </c>
      <c r="C120" s="38"/>
      <c r="D120" s="38"/>
      <c r="E120" s="39"/>
      <c r="F120" s="38"/>
      <c r="G120" s="37">
        <f>G9+G54+G60+G73+G84+G99+G112</f>
        <v>10095188.079999998</v>
      </c>
      <c r="H120" s="37">
        <v>9208958</v>
      </c>
      <c r="I120" s="37">
        <v>9236758</v>
      </c>
      <c r="J120" s="36"/>
      <c r="K120" s="35"/>
    </row>
    <row r="121" spans="1:11" ht="29.25" customHeight="1">
      <c r="A121" s="61" t="s">
        <v>129</v>
      </c>
      <c r="B121" s="62"/>
      <c r="C121" s="62"/>
      <c r="D121" s="62"/>
      <c r="E121" s="62"/>
      <c r="F121" s="62"/>
      <c r="G121" s="62"/>
      <c r="H121" s="62"/>
      <c r="I121" s="63"/>
    </row>
    <row r="122" spans="1:11">
      <c r="A122" s="40"/>
      <c r="B122" s="41"/>
      <c r="C122" s="40"/>
      <c r="D122" s="40"/>
      <c r="E122" s="42"/>
      <c r="F122" s="40"/>
      <c r="G122" s="43"/>
      <c r="H122" s="43"/>
      <c r="I122" s="43"/>
    </row>
    <row r="123" spans="1:11">
      <c r="A123" s="1"/>
    </row>
    <row r="124" spans="1:11">
      <c r="A124" s="6"/>
    </row>
  </sheetData>
  <mergeCells count="111">
    <mergeCell ref="J7:K7"/>
    <mergeCell ref="J8:K8"/>
    <mergeCell ref="J9:K9"/>
    <mergeCell ref="J10:K10"/>
    <mergeCell ref="J11:K11"/>
    <mergeCell ref="J12:K12"/>
    <mergeCell ref="A23:A24"/>
    <mergeCell ref="B23:B24"/>
    <mergeCell ref="C23:C24"/>
    <mergeCell ref="D23:D24"/>
    <mergeCell ref="E23:E24"/>
    <mergeCell ref="F23:F24"/>
    <mergeCell ref="J13:K13"/>
    <mergeCell ref="J14:K14"/>
    <mergeCell ref="J15:K15"/>
    <mergeCell ref="J16:K16"/>
    <mergeCell ref="J17:K17"/>
    <mergeCell ref="J18:K18"/>
    <mergeCell ref="G23:G24"/>
    <mergeCell ref="H23:H24"/>
    <mergeCell ref="I23:I24"/>
    <mergeCell ref="J23:K24"/>
    <mergeCell ref="J19:K19"/>
    <mergeCell ref="J20:K20"/>
    <mergeCell ref="J21:K21"/>
    <mergeCell ref="J22:K22"/>
    <mergeCell ref="J57:K57"/>
    <mergeCell ref="J58:K58"/>
    <mergeCell ref="J59:K59"/>
    <mergeCell ref="J60:K60"/>
    <mergeCell ref="J61:K61"/>
    <mergeCell ref="J45:K45"/>
    <mergeCell ref="J46:K46"/>
    <mergeCell ref="J47:K47"/>
    <mergeCell ref="J54:K54"/>
    <mergeCell ref="J55:K55"/>
    <mergeCell ref="J56:K56"/>
    <mergeCell ref="J42:K42"/>
    <mergeCell ref="J43:K43"/>
    <mergeCell ref="J44:K44"/>
    <mergeCell ref="J35:K35"/>
    <mergeCell ref="J36:K36"/>
    <mergeCell ref="J37:K37"/>
    <mergeCell ref="J38:K38"/>
    <mergeCell ref="J39:K39"/>
    <mergeCell ref="J40:K40"/>
    <mergeCell ref="J41:K41"/>
    <mergeCell ref="A67:A68"/>
    <mergeCell ref="B67:B68"/>
    <mergeCell ref="C67:C68"/>
    <mergeCell ref="D67:D68"/>
    <mergeCell ref="E67:E68"/>
    <mergeCell ref="F67:F68"/>
    <mergeCell ref="G67:G68"/>
    <mergeCell ref="J62:K62"/>
    <mergeCell ref="J63:K63"/>
    <mergeCell ref="A64:A65"/>
    <mergeCell ref="B64:B65"/>
    <mergeCell ref="C64:C65"/>
    <mergeCell ref="D64:D65"/>
    <mergeCell ref="E64:E65"/>
    <mergeCell ref="F64:F65"/>
    <mergeCell ref="G64:G65"/>
    <mergeCell ref="H64:H65"/>
    <mergeCell ref="H67:H68"/>
    <mergeCell ref="I67:I68"/>
    <mergeCell ref="J67:K68"/>
    <mergeCell ref="J69:K69"/>
    <mergeCell ref="J70:K70"/>
    <mergeCell ref="J71:K71"/>
    <mergeCell ref="I64:I65"/>
    <mergeCell ref="J64:K65"/>
    <mergeCell ref="J66:K66"/>
    <mergeCell ref="J81:K81"/>
    <mergeCell ref="J82:K82"/>
    <mergeCell ref="J84:K84"/>
    <mergeCell ref="J93:K93"/>
    <mergeCell ref="J94:K94"/>
    <mergeCell ref="J85:K85"/>
    <mergeCell ref="J86:K86"/>
    <mergeCell ref="J88:K88"/>
    <mergeCell ref="J72:K72"/>
    <mergeCell ref="J73:K73"/>
    <mergeCell ref="J74:K74"/>
    <mergeCell ref="J75:K75"/>
    <mergeCell ref="J76:K76"/>
    <mergeCell ref="J80:K80"/>
    <mergeCell ref="A121:I121"/>
    <mergeCell ref="F1:I4"/>
    <mergeCell ref="B5:I5"/>
    <mergeCell ref="J118:K118"/>
    <mergeCell ref="J119:K119"/>
    <mergeCell ref="J117:K117"/>
    <mergeCell ref="J111:K111"/>
    <mergeCell ref="J112:K112"/>
    <mergeCell ref="J113:K113"/>
    <mergeCell ref="J114:K114"/>
    <mergeCell ref="J115:K115"/>
    <mergeCell ref="J116:K116"/>
    <mergeCell ref="J103:K103"/>
    <mergeCell ref="J104:K104"/>
    <mergeCell ref="J95:K95"/>
    <mergeCell ref="J96:K96"/>
    <mergeCell ref="J99:K99"/>
    <mergeCell ref="J100:K100"/>
    <mergeCell ref="J101:K101"/>
    <mergeCell ref="J102:K102"/>
    <mergeCell ref="J89:K89"/>
    <mergeCell ref="J90:K90"/>
    <mergeCell ref="J91:K91"/>
    <mergeCell ref="J92:K92"/>
  </mergeCells>
  <pageMargins left="0.19685039370078741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2014-12-25T08:16:20Z</dcterms:modified>
</cp:coreProperties>
</file>