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8" i="1"/>
  <c r="H83"/>
  <c r="G85"/>
  <c r="H114"/>
  <c r="G114"/>
  <c r="G58"/>
  <c r="G51"/>
  <c r="G64"/>
  <c r="G37" l="1"/>
  <c r="G35"/>
  <c r="G34" s="1"/>
  <c r="H20"/>
  <c r="H19" s="1"/>
  <c r="H18" s="1"/>
  <c r="H17" s="1"/>
  <c r="H16" s="1"/>
  <c r="G19"/>
  <c r="G18" s="1"/>
  <c r="H118"/>
  <c r="H117" s="1"/>
  <c r="G118"/>
  <c r="G117" s="1"/>
  <c r="G115" s="1"/>
  <c r="G104"/>
  <c r="G103" s="1"/>
  <c r="G110"/>
  <c r="G109" s="1"/>
  <c r="H122"/>
  <c r="H121" s="1"/>
  <c r="H120" s="1"/>
  <c r="G122"/>
  <c r="G121" s="1"/>
  <c r="G120" s="1"/>
  <c r="H110"/>
  <c r="H109" s="1"/>
  <c r="G107"/>
  <c r="G106" s="1"/>
  <c r="H104"/>
  <c r="H103" s="1"/>
  <c r="H97" s="1"/>
  <c r="G90"/>
  <c r="G89" s="1"/>
  <c r="G87"/>
  <c r="G86" s="1"/>
  <c r="H80"/>
  <c r="H79" s="1"/>
  <c r="G80"/>
  <c r="G79" s="1"/>
  <c r="H65"/>
  <c r="H64" s="1"/>
  <c r="G66"/>
  <c r="H44"/>
  <c r="H43" s="1"/>
  <c r="H42" s="1"/>
  <c r="H41" s="1"/>
  <c r="G44"/>
  <c r="G43" s="1"/>
  <c r="G42" s="1"/>
  <c r="G41" s="1"/>
  <c r="G39" s="1"/>
  <c r="G97" l="1"/>
  <c r="H61"/>
  <c r="H60" s="1"/>
  <c r="H63"/>
  <c r="H62" s="1"/>
  <c r="G61"/>
  <c r="G60" s="1"/>
  <c r="G63"/>
  <c r="G62" s="1"/>
  <c r="G17"/>
  <c r="G16" s="1"/>
  <c r="G9" s="1"/>
  <c r="H96"/>
  <c r="H95" s="1"/>
  <c r="G96"/>
  <c r="G95" s="1"/>
  <c r="G113"/>
  <c r="G112" s="1"/>
  <c r="H84"/>
  <c r="H82" s="1"/>
  <c r="H113"/>
  <c r="H112" s="1"/>
  <c r="H39" l="1"/>
  <c r="H9" s="1"/>
  <c r="H126" s="1"/>
  <c r="G84"/>
  <c r="G83" s="1"/>
  <c r="G82" s="1"/>
  <c r="G8" s="1"/>
  <c r="G126" s="1"/>
</calcChain>
</file>

<file path=xl/sharedStrings.xml><?xml version="1.0" encoding="utf-8"?>
<sst xmlns="http://schemas.openxmlformats.org/spreadsheetml/2006/main" count="337" uniqueCount="142">
  <si>
    <t>№ строки</t>
  </si>
  <si>
    <t>Наименование показателей бюджетной классификации</t>
  </si>
  <si>
    <t>Код ведомства</t>
  </si>
  <si>
    <t>Раздел подраздел</t>
  </si>
  <si>
    <t>Целевая статья</t>
  </si>
  <si>
    <t>Вид расходов</t>
  </si>
  <si>
    <t>Администрация Тюльковского сельсовета</t>
  </si>
  <si>
    <t>Общегосударственные вопросы</t>
  </si>
  <si>
    <t>Непрограммные  расходы органов местного самоуправления</t>
  </si>
  <si>
    <t>Функционирование  органа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</si>
  <si>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</si>
  <si>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</si>
  <si>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</si>
  <si>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Непрограммные расходы органов местного самоуправления</t>
  </si>
  <si>
    <t>Функционирование администрации Тюльковского сельсовета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</si>
  <si>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</si>
  <si>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</si>
  <si>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</si>
  <si>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Иные закупки товаров, работ , услуг для обеспечения государственных (муниципальных) нужд</t>
  </si>
  <si>
    <t>Резервные фонды</t>
  </si>
  <si>
    <t>Резервные фонды в рамках непрограммных расходов местных администраций</t>
  </si>
  <si>
    <t>Другие общегосударственные вопросы</t>
  </si>
  <si>
    <t>Муниципальная программа «Создание безопасных и комфортных условий для проживания на территории Тюльковского сельсовета»</t>
  </si>
  <si>
    <t>Иные закупки товаров , работ и услуг для обеспечения государственных (муниципальных нужд)</t>
  </si>
  <si>
    <t>Подпрограмма «Обеспечение безопасности жителей Тюльковского сельсовета</t>
  </si>
  <si>
    <t>Охрана окружающей среды (плата за негативное воздействие на охрану окружающей среды)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</si>
  <si>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</si>
  <si>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</si>
  <si>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</si>
  <si>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</si>
  <si>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</si>
  <si>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 , гражданская оборона</t>
  </si>
  <si>
    <t>Защита от чрезвычайных ситуаций и укрепление межнационального согласия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</si>
  <si>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товаров, работ и услуг для обеспечения государственных (муниципальных ) нужд</t>
  </si>
  <si>
    <t>Национальная экономика</t>
  </si>
  <si>
    <t>Подпрограмма «Содержание автомобильных дорог общего пользования Тюльковского сельсовета»</t>
  </si>
  <si>
    <t>Жилищно-коммунальное хозяйство</t>
  </si>
  <si>
    <t>Культура</t>
  </si>
  <si>
    <t>Подпрограмма «Развитие культуры на территории Тюльковского сельсовета»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</si>
  <si>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</si>
  <si>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</si>
  <si>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Межбюджетные трансферты</t>
  </si>
  <si>
    <t>Подпрограмма «Развитие библиотек на территории Тюльковского сельсовета»</t>
  </si>
  <si>
    <t>Итого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</si>
  <si>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</si>
  <si>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</si>
  <si>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</si>
  <si>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</si>
  <si>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</si>
  <si>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</si>
  <si>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</si>
  <si>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</si>
  <si>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</si>
  <si>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</si>
  <si>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</si>
  <si>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</si>
  <si>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</si>
  <si>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 xml:space="preserve">Обеспечение содержания дорог общего пользования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 </t>
  </si>
  <si>
    <t>0503</t>
  </si>
  <si>
    <t>0801</t>
  </si>
  <si>
    <t>0800</t>
  </si>
  <si>
    <t>руб.</t>
  </si>
  <si>
    <t xml:space="preserve">Подпрограмма «Благоустройство территории Тюльковского сельсовета  </t>
  </si>
  <si>
    <t xml:space="preserve">Подпрограмма «Прочие мероприятия Тюльковского сельсовета </t>
  </si>
  <si>
    <t>Содержание сетей водоснабжения и водонапорных скважин в рамках подпрограммы «Благоустройство территории Тюльковского сельсовета 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</si>
  <si>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 проведению акарицидных обработок рамках подпрограммы 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</si>
  <si>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Прочие мероприятия Тюльковского сельсовета </t>
  </si>
  <si>
    <t>Обеспечение прочих расходов Тюльковского сельского совета в рамках подпрограммы 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</si>
  <si>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«Благоустройство территории Тюльковского сельсовета </t>
  </si>
  <si>
    <t>Обеспечение благоустройства кладбищ в рамках Подпрограммы «Благоустройство территории Тюльковского сельсовета  муниципальной программы«Создание безопасных и комфортных условий для проживания на территории Тюльковского сельсовета»</t>
  </si>
  <si>
    <t>Прочие мероприятия по благоустройству и содействие в занятости населения в рамках Подпрограммы «Благоустройство территории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</si>
  <si>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>Условно-утвержденные расходы</t>
  </si>
  <si>
    <t>Иные бюджетные ассигнования</t>
  </si>
  <si>
    <t>Уплата налогов,сборов и иных платежей</t>
  </si>
  <si>
    <t>Организация и развитие самодеятельного художественного творчества и проведение культурно-массовых мероприятий в рамках подпрограммы «Развитие культуры на территории Тюльковского сельсовета» муниципальной программы «Сохранение и развитие культуры и спорта на территории Тюльковского сельсовета »</t>
  </si>
  <si>
    <t>Муниципальная программа «Сохранение и развитие культуры и спорта на территории Тюльковского сельсовета »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</si>
  <si>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</si>
  <si>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Правительства Российской Федерации высших органов власти местного самоуправления</t>
  </si>
  <si>
    <t>Обеспечение содержания уличного освещения Подпрограммы «Благоустройство территории Тюльковского сельсовета Муниципальной  программы «Создание безопасных и комфортных условий для проживания на территории Тюльковского сельсовета»</t>
  </si>
  <si>
    <t>Дорожное хозяйство (дорожные фонды)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</si>
  <si>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коммиссий в рамках непрограммных расходов органов местного самоуправления</t>
  </si>
  <si>
    <t>Резервные cредства</t>
  </si>
  <si>
    <t>8400000000</t>
  </si>
  <si>
    <t>8420000000</t>
  </si>
  <si>
    <t>8420000420</t>
  </si>
  <si>
    <t>8500000000</t>
  </si>
  <si>
    <t>8520000000</t>
  </si>
  <si>
    <t>8520000520</t>
  </si>
  <si>
    <t>8520075140</t>
  </si>
  <si>
    <t>0100000000</t>
  </si>
  <si>
    <t>0140000000</t>
  </si>
  <si>
    <t>0140008630</t>
  </si>
  <si>
    <t>8520001180</t>
  </si>
  <si>
    <t>0110000000</t>
  </si>
  <si>
    <t>0110008520</t>
  </si>
  <si>
    <t>0130000000</t>
  </si>
  <si>
    <t>0130008620</t>
  </si>
  <si>
    <t>0140008650</t>
  </si>
  <si>
    <t>0130008590</t>
  </si>
  <si>
    <t>0120000000</t>
  </si>
  <si>
    <t>0120008550</t>
  </si>
  <si>
    <t>0120008560</t>
  </si>
  <si>
    <t>0110008510</t>
  </si>
  <si>
    <t>0110008530</t>
  </si>
  <si>
    <t>0110008540</t>
  </si>
  <si>
    <t>0200000000</t>
  </si>
  <si>
    <t>0210000000</t>
  </si>
  <si>
    <t>0210008710</t>
  </si>
  <si>
    <t>0220000000</t>
  </si>
  <si>
    <t>0220008720</t>
  </si>
  <si>
    <t>Культура, кинематография</t>
  </si>
  <si>
    <t>0130008610</t>
  </si>
  <si>
    <t>Проведение акарицидных обработок в рамках подпрограммы "Обеспечение безопасности жителей Тюльковского сельсовета" Муниципальной программы "Создание безопасных и комфортных условий для проживания на территории Тюльковского сельсовета"</t>
  </si>
  <si>
    <t>8520051180</t>
  </si>
  <si>
    <t>0130075550</t>
  </si>
  <si>
    <t>Иные межбюджетные трансферты</t>
  </si>
  <si>
    <t xml:space="preserve"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Подпрограмма «Развитие библиотек на территории Тюльковского сельсовета»  муниципальной программы» Сохранение и развитие культуры и спорта на территории Тюльковского сельсовета </t>
  </si>
  <si>
    <t>Предоставление межбюджетных трансфертов из бюджета поселения бюджету муниципального района  для обеспечение проведения финансового контроля в рамках подпрограммы «Прочие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</si>
  <si>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>Закупка товаров, работ  и услуг для обеспечения  государственных  (муниципальных) нужд</t>
  </si>
  <si>
    <t xml:space="preserve">Закупка товаров, работ и услуг для обеспечения государственных (муниципальных) нужд </t>
  </si>
  <si>
    <t>Закупка товаров, работ  и услуг для обеспечения   государственных  (муниципальных) нужд</t>
  </si>
  <si>
    <t>Закупка товаров, работ  и услуг для  обеспечения  государственных  (муниципальных) нужд</t>
  </si>
  <si>
    <t>0120073930</t>
  </si>
  <si>
    <t>Оплата труда и начисления на выплаты по оплате труда</t>
  </si>
  <si>
    <t>Прочие расходы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</si>
  <si>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Пенсионное обеспечение в рамках непрограммных расходов</t>
  </si>
  <si>
    <t>1001</t>
  </si>
  <si>
    <t>8420000430</t>
  </si>
  <si>
    <t>01200A8560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</si>
  <si>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«Содержание автомобильных дорог общего пользования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</si>
  <si>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  к 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«Содержание автомобильных дорог общего пользования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</si>
  <si>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2 кв 2016</t>
  </si>
  <si>
    <t>процент освоения</t>
  </si>
  <si>
    <t>Коммунальное хозяйство</t>
  </si>
  <si>
    <t>0502</t>
  </si>
  <si>
    <t>Субсидии бюджетам муниципальных образований для реализации программы по благоустройству территории поселений, городских округов в рамках подпрограммы "Благоустройство территории Тюльковского сельсовета" в рамках муниципальной программы "Создание безопасных и комфортных условий для проживания на территории Тюльковского сельсовета"</t>
  </si>
  <si>
    <t>Софинансирование к Субсидии бюджетам муниципальных образований для реализации программы по благоустройству территории поселений, городских округов в рамках подпрограммы "Благоустройство территории Тюльковского сельсовета" в рамках муниципальной программы "Создание безопасных и комфортных условий для проживания на территории Тюльковского сельсовета"</t>
  </si>
  <si>
    <t>0110077410</t>
  </si>
  <si>
    <t>01100S8520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</si>
  <si>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</t>
  </si>
  <si>
    <t>0210001021</t>
  </si>
  <si>
    <t xml:space="preserve">Распределение расходов бюджета по разделам, подразделам, целевым статьям (муниципальным программам Тюльковского сельсовета и непрограммным направлениям деятельности) группам и погруппам видов расходов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</si>
</sst>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view="pageBreakPreview" topLeftCell="A10" zoomScaleNormal="80" zoomScaleSheetLayoutView="100" workbookViewId="0">
      <selection activeCell="I114" sqref="I114"/>
    </sheetView>
  </sheetViews>
  <sheetFormatPr defaultRowHeight="15"/>
  <cols>
    <col min="1" max="1" width="5.5703125" customWidth="1"/>
    <col min="2" max="2" width="25.28515625" customWidth="1"/>
    <col min="3" max="3" width="8.140625" customWidth="1"/>
    <col min="4" max="4" width="10.7109375" customWidth="1"/>
    <col min="5" max="5" width="9.85546875" customWidth="1"/>
    <col min="6" max="6" width="8.5703125" customWidth="1"/>
    <col min="7" max="7" width="10.42578125" customWidth="1"/>
    <col min="8" max="8" width="10.7109375" customWidth="1"/>
    <col min="9" max="9" width="11.28515625" customWidth="1"/>
  </cols>
  <sheetData>
    <row r="1" spans="1:11">
      <c r="F1" s="122"/>
      <c r="G1" s="114"/>
      <c r="H1" s="114"/>
      <c r="I1" s="114"/>
    </row>
    <row r="2" spans="1:11">
      <c r="F2" s="114"/>
      <c r="G2" s="114"/>
      <c r="H2" s="114"/>
      <c r="I2" s="114"/>
    </row>
    <row r="3" spans="1:11" ht="25.5" customHeight="1">
      <c r="F3" s="114"/>
      <c r="G3" s="114"/>
      <c r="H3" s="114"/>
      <c r="I3" s="114"/>
    </row>
    <row r="4" spans="1:11" ht="34.5" customHeight="1">
      <c r="F4" s="114"/>
      <c r="G4" s="114"/>
      <c r="H4" s="114"/>
      <c r="I4" s="114"/>
    </row>
    <row r="5" spans="1:11" ht="69.75" customHeight="1">
      <c r="A5" s="1"/>
      <c r="B5" s="123" t="s">
        <v>141</v>
      </c>
      <c r="C5" s="123"/>
      <c r="D5" s="123"/>
      <c r="E5" s="123"/>
      <c r="F5" s="123"/>
      <c r="G5" s="123"/>
      <c r="H5" s="123"/>
      <c r="I5" s="123"/>
    </row>
    <row r="6" spans="1:11" ht="13.5" customHeight="1">
      <c r="A6" s="1"/>
      <c r="B6" s="8"/>
      <c r="C6" s="8"/>
      <c r="D6" s="8"/>
      <c r="E6" s="8"/>
      <c r="F6" s="8"/>
      <c r="G6" s="8"/>
      <c r="H6" s="8"/>
      <c r="I6" s="34" t="s">
        <v>61</v>
      </c>
    </row>
    <row r="7" spans="1:11" ht="36.75" customHeight="1">
      <c r="A7" s="9" t="s">
        <v>0</v>
      </c>
      <c r="B7" s="15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33">
        <v>2016</v>
      </c>
      <c r="H7" s="109" t="s">
        <v>131</v>
      </c>
      <c r="I7" s="109" t="s">
        <v>132</v>
      </c>
      <c r="J7" s="113"/>
      <c r="K7" s="114"/>
    </row>
    <row r="8" spans="1:11" ht="24.75" customHeight="1">
      <c r="A8" s="9">
        <v>1</v>
      </c>
      <c r="B8" s="67" t="s">
        <v>6</v>
      </c>
      <c r="C8" s="9">
        <v>819</v>
      </c>
      <c r="D8" s="11"/>
      <c r="E8" s="11"/>
      <c r="F8" s="9"/>
      <c r="G8" s="12">
        <f>G9+G60+G69+G82+G95+G112+G124</f>
        <v>10693738.999999998</v>
      </c>
      <c r="H8" s="69">
        <f>H9+H60+H69+H82+H95+H112+H125+H124</f>
        <v>5554154.0999999996</v>
      </c>
      <c r="I8" s="70">
        <v>52</v>
      </c>
      <c r="J8" s="113"/>
      <c r="K8" s="114"/>
    </row>
    <row r="9" spans="1:11" ht="21" customHeight="1">
      <c r="A9" s="9">
        <v>2</v>
      </c>
      <c r="B9" s="67" t="s">
        <v>7</v>
      </c>
      <c r="C9" s="9">
        <v>819</v>
      </c>
      <c r="D9" s="11" t="s">
        <v>44</v>
      </c>
      <c r="E9" s="11"/>
      <c r="F9" s="9"/>
      <c r="G9" s="78">
        <f>G10+G16+G33+G39</f>
        <v>3654125.88</v>
      </c>
      <c r="H9" s="45">
        <f>H10+H16+H33+H39</f>
        <v>1641101.93</v>
      </c>
      <c r="I9" s="68">
        <v>45</v>
      </c>
      <c r="J9" s="113"/>
      <c r="K9" s="114"/>
    </row>
    <row r="10" spans="1:11" ht="51.75" customHeight="1">
      <c r="A10" s="9">
        <v>3</v>
      </c>
      <c r="B10" s="52" t="s">
        <v>76</v>
      </c>
      <c r="C10" s="9">
        <v>819</v>
      </c>
      <c r="D10" s="11" t="s">
        <v>45</v>
      </c>
      <c r="E10" s="11"/>
      <c r="F10" s="9"/>
      <c r="G10" s="12">
        <v>584950.88</v>
      </c>
      <c r="H10" s="36">
        <v>246376.72</v>
      </c>
      <c r="I10" s="36"/>
      <c r="J10" s="113"/>
      <c r="K10" s="114"/>
    </row>
    <row r="11" spans="1:11" ht="40.5" customHeight="1">
      <c r="A11" s="9">
        <v>4</v>
      </c>
      <c r="B11" s="10" t="s">
        <v>8</v>
      </c>
      <c r="C11" s="9">
        <v>819</v>
      </c>
      <c r="D11" s="11" t="s">
        <v>45</v>
      </c>
      <c r="E11" s="66" t="s">
        <v>82</v>
      </c>
      <c r="F11" s="9"/>
      <c r="G11" s="32">
        <v>584950.88</v>
      </c>
      <c r="H11" s="36">
        <v>246376.72</v>
      </c>
      <c r="I11" s="36"/>
      <c r="J11" s="113"/>
      <c r="K11" s="114"/>
    </row>
    <row r="12" spans="1:11" ht="35.25" customHeight="1">
      <c r="A12" s="9">
        <v>5</v>
      </c>
      <c r="B12" s="10" t="s">
        <v>9</v>
      </c>
      <c r="C12" s="9">
        <v>819</v>
      </c>
      <c r="D12" s="11" t="s">
        <v>45</v>
      </c>
      <c r="E12" s="66" t="s">
        <v>83</v>
      </c>
      <c r="F12" s="9"/>
      <c r="G12" s="36">
        <v>584950.88</v>
      </c>
      <c r="H12" s="36">
        <v>246376.72</v>
      </c>
      <c r="I12" s="36"/>
      <c r="J12" s="113"/>
      <c r="K12" s="114"/>
    </row>
    <row r="13" spans="1:11" ht="62.25" customHeight="1">
      <c r="A13" s="9">
        <v>6</v>
      </c>
      <c r="B13" s="10" t="s">
        <v>10</v>
      </c>
      <c r="C13" s="9">
        <v>819</v>
      </c>
      <c r="D13" s="11" t="s">
        <v>45</v>
      </c>
      <c r="E13" s="66" t="s">
        <v>84</v>
      </c>
      <c r="F13" s="9"/>
      <c r="G13" s="36">
        <v>584950.88</v>
      </c>
      <c r="H13" s="36">
        <v>246376.72</v>
      </c>
      <c r="I13" s="36"/>
      <c r="J13" s="113"/>
      <c r="K13" s="114"/>
    </row>
    <row r="14" spans="1:11" ht="87" customHeight="1">
      <c r="A14" s="9">
        <v>7</v>
      </c>
      <c r="B14" s="10" t="s">
        <v>11</v>
      </c>
      <c r="C14" s="9">
        <v>819</v>
      </c>
      <c r="D14" s="11" t="s">
        <v>45</v>
      </c>
      <c r="E14" s="66" t="s">
        <v>84</v>
      </c>
      <c r="F14" s="9">
        <v>100</v>
      </c>
      <c r="G14" s="36">
        <v>584950.88</v>
      </c>
      <c r="H14" s="36">
        <v>246376.72</v>
      </c>
      <c r="I14" s="36"/>
      <c r="J14" s="113"/>
      <c r="K14" s="114"/>
    </row>
    <row r="15" spans="1:11" ht="41.25" customHeight="1">
      <c r="A15" s="9">
        <v>8</v>
      </c>
      <c r="B15" s="10" t="s">
        <v>12</v>
      </c>
      <c r="C15" s="9">
        <v>819</v>
      </c>
      <c r="D15" s="11" t="s">
        <v>45</v>
      </c>
      <c r="E15" s="66" t="s">
        <v>84</v>
      </c>
      <c r="F15" s="9">
        <v>120</v>
      </c>
      <c r="G15" s="36">
        <v>584950.88</v>
      </c>
      <c r="H15" s="36">
        <v>246376.72</v>
      </c>
      <c r="I15" s="36"/>
      <c r="J15" s="113"/>
      <c r="K15" s="114"/>
    </row>
    <row r="16" spans="1:11" ht="52.5" customHeight="1">
      <c r="A16" s="9">
        <v>9</v>
      </c>
      <c r="B16" s="52" t="s">
        <v>77</v>
      </c>
      <c r="C16" s="9">
        <v>819</v>
      </c>
      <c r="D16" s="11" t="s">
        <v>46</v>
      </c>
      <c r="E16" s="11"/>
      <c r="F16" s="9"/>
      <c r="G16" s="12">
        <f>G17</f>
        <v>2750380</v>
      </c>
      <c r="H16" s="70">
        <f>H17</f>
        <v>1286880.92</v>
      </c>
      <c r="I16" s="70"/>
      <c r="J16" s="113"/>
      <c r="K16" s="114"/>
    </row>
    <row r="17" spans="1:11" ht="38.25" customHeight="1">
      <c r="A17" s="9">
        <v>10</v>
      </c>
      <c r="B17" s="10" t="s">
        <v>13</v>
      </c>
      <c r="C17" s="9">
        <v>819</v>
      </c>
      <c r="D17" s="11" t="s">
        <v>46</v>
      </c>
      <c r="E17" s="66" t="s">
        <v>85</v>
      </c>
      <c r="F17" s="9"/>
      <c r="G17" s="12">
        <f t="shared" ref="G17:H17" si="0">G18</f>
        <v>2750380</v>
      </c>
      <c r="H17" s="70">
        <f t="shared" si="0"/>
        <v>1286880.92</v>
      </c>
      <c r="I17" s="70"/>
      <c r="J17" s="113"/>
      <c r="K17" s="114"/>
    </row>
    <row r="18" spans="1:11" ht="36" customHeight="1">
      <c r="A18" s="9">
        <v>11</v>
      </c>
      <c r="B18" s="10" t="s">
        <v>14</v>
      </c>
      <c r="C18" s="9">
        <v>819</v>
      </c>
      <c r="D18" s="11" t="s">
        <v>46</v>
      </c>
      <c r="E18" s="66" t="s">
        <v>86</v>
      </c>
      <c r="F18" s="9"/>
      <c r="G18" s="31">
        <f>G19+G29+G25</f>
        <v>2750380</v>
      </c>
      <c r="H18" s="70">
        <f>H19+H29+H25</f>
        <v>1286880.92</v>
      </c>
      <c r="I18" s="70"/>
      <c r="J18" s="113"/>
      <c r="K18" s="114"/>
    </row>
    <row r="19" spans="1:11" ht="51" customHeight="1">
      <c r="A19" s="9">
        <v>12</v>
      </c>
      <c r="B19" s="10" t="s">
        <v>15</v>
      </c>
      <c r="C19" s="9">
        <v>819</v>
      </c>
      <c r="D19" s="11" t="s">
        <v>46</v>
      </c>
      <c r="E19" s="66" t="s">
        <v>87</v>
      </c>
      <c r="F19" s="9"/>
      <c r="G19" s="31">
        <f>G20+G22</f>
        <v>2744520</v>
      </c>
      <c r="H19" s="70">
        <f>H20+H22</f>
        <v>1284020.92</v>
      </c>
      <c r="I19" s="70"/>
      <c r="J19" s="113"/>
      <c r="K19" s="114"/>
    </row>
    <row r="20" spans="1:11" ht="98.25" customHeight="1">
      <c r="A20" s="9">
        <v>13</v>
      </c>
      <c r="B20" s="10" t="s">
        <v>16</v>
      </c>
      <c r="C20" s="9">
        <v>819</v>
      </c>
      <c r="D20" s="11" t="s">
        <v>46</v>
      </c>
      <c r="E20" s="66" t="s">
        <v>87</v>
      </c>
      <c r="F20" s="9">
        <v>100</v>
      </c>
      <c r="G20" s="12">
        <v>2122529.7000000002</v>
      </c>
      <c r="H20" s="44">
        <f>H21</f>
        <v>959555.76</v>
      </c>
      <c r="I20" s="44"/>
      <c r="J20" s="113"/>
      <c r="K20" s="114"/>
    </row>
    <row r="21" spans="1:11" ht="38.25" customHeight="1">
      <c r="A21" s="9">
        <v>14</v>
      </c>
      <c r="B21" s="82" t="s">
        <v>17</v>
      </c>
      <c r="C21" s="9">
        <v>819</v>
      </c>
      <c r="D21" s="11" t="s">
        <v>46</v>
      </c>
      <c r="E21" s="66" t="s">
        <v>87</v>
      </c>
      <c r="F21" s="9">
        <v>120</v>
      </c>
      <c r="G21" s="36">
        <v>2122529.7000000002</v>
      </c>
      <c r="H21" s="68">
        <v>959555.76</v>
      </c>
      <c r="I21" s="68"/>
      <c r="J21" s="113"/>
      <c r="K21" s="114"/>
    </row>
    <row r="22" spans="1:11" ht="55.5" customHeight="1">
      <c r="A22" s="9">
        <v>15</v>
      </c>
      <c r="B22" s="88" t="s">
        <v>118</v>
      </c>
      <c r="C22" s="9">
        <v>819</v>
      </c>
      <c r="D22" s="11" t="s">
        <v>46</v>
      </c>
      <c r="E22" s="66" t="s">
        <v>87</v>
      </c>
      <c r="F22" s="9">
        <v>200</v>
      </c>
      <c r="G22" s="12">
        <v>621990.30000000005</v>
      </c>
      <c r="H22" s="70">
        <v>324465.15999999997</v>
      </c>
      <c r="I22" s="70"/>
      <c r="J22" s="113"/>
      <c r="K22" s="114"/>
    </row>
    <row r="23" spans="1:11" ht="50.25" customHeight="1">
      <c r="A23" s="115">
        <v>16</v>
      </c>
      <c r="B23" s="116" t="s">
        <v>18</v>
      </c>
      <c r="C23" s="115">
        <v>819</v>
      </c>
      <c r="D23" s="115" t="s">
        <v>46</v>
      </c>
      <c r="E23" s="117" t="s">
        <v>87</v>
      </c>
      <c r="F23" s="115">
        <v>240</v>
      </c>
      <c r="G23" s="118">
        <v>621990.30000000005</v>
      </c>
      <c r="H23" s="118">
        <v>324465.15999999997</v>
      </c>
      <c r="I23" s="118"/>
      <c r="J23" s="113"/>
      <c r="K23" s="114"/>
    </row>
    <row r="24" spans="1:11" ht="15" hidden="1" customHeight="1">
      <c r="A24" s="115"/>
      <c r="B24" s="116"/>
      <c r="C24" s="115"/>
      <c r="D24" s="115"/>
      <c r="E24" s="117"/>
      <c r="F24" s="115"/>
      <c r="G24" s="118"/>
      <c r="H24" s="118"/>
      <c r="I24" s="118"/>
      <c r="J24" s="113"/>
      <c r="K24" s="114"/>
    </row>
    <row r="25" spans="1:11" ht="108">
      <c r="A25" s="9">
        <v>17</v>
      </c>
      <c r="B25" s="54" t="s">
        <v>80</v>
      </c>
      <c r="C25" s="9">
        <v>819</v>
      </c>
      <c r="D25" s="11" t="s">
        <v>46</v>
      </c>
      <c r="E25" s="66" t="s">
        <v>88</v>
      </c>
      <c r="F25" s="9"/>
      <c r="G25" s="12">
        <v>3000</v>
      </c>
      <c r="H25" s="38">
        <v>0</v>
      </c>
      <c r="I25" s="38"/>
      <c r="J25" s="13"/>
      <c r="K25" s="3"/>
    </row>
    <row r="26" spans="1:11" ht="54" customHeight="1">
      <c r="A26" s="58">
        <v>18</v>
      </c>
      <c r="B26" s="88" t="s">
        <v>119</v>
      </c>
      <c r="C26" s="58">
        <v>819</v>
      </c>
      <c r="D26" s="59" t="s">
        <v>46</v>
      </c>
      <c r="E26" s="66" t="s">
        <v>88</v>
      </c>
      <c r="F26" s="58">
        <v>200</v>
      </c>
      <c r="G26" s="57">
        <v>3000</v>
      </c>
      <c r="H26" s="57">
        <v>0</v>
      </c>
      <c r="I26" s="57"/>
      <c r="J26" s="56"/>
      <c r="K26" s="55"/>
    </row>
    <row r="27" spans="1:11" ht="48">
      <c r="A27" s="9">
        <v>19</v>
      </c>
      <c r="B27" s="10" t="s">
        <v>18</v>
      </c>
      <c r="C27" s="9">
        <v>819</v>
      </c>
      <c r="D27" s="11" t="s">
        <v>46</v>
      </c>
      <c r="E27" s="66" t="s">
        <v>88</v>
      </c>
      <c r="F27" s="9">
        <v>240</v>
      </c>
      <c r="G27" s="12">
        <v>3000</v>
      </c>
      <c r="H27" s="36">
        <v>0</v>
      </c>
      <c r="I27" s="36"/>
      <c r="J27" s="13"/>
      <c r="K27" s="3"/>
    </row>
    <row r="28" spans="1:11" ht="66" customHeight="1">
      <c r="A28" s="9">
        <v>20</v>
      </c>
      <c r="B28" s="10" t="s">
        <v>22</v>
      </c>
      <c r="C28" s="9">
        <v>819</v>
      </c>
      <c r="D28" s="11" t="s">
        <v>46</v>
      </c>
      <c r="E28" s="66" t="s">
        <v>89</v>
      </c>
      <c r="F28" s="9"/>
      <c r="G28" s="12">
        <v>2860</v>
      </c>
      <c r="H28" s="12">
        <v>2860</v>
      </c>
      <c r="I28" s="12"/>
      <c r="J28" s="13"/>
      <c r="K28" s="2"/>
    </row>
    <row r="29" spans="1:11" ht="36">
      <c r="A29" s="9">
        <v>21</v>
      </c>
      <c r="B29" s="35" t="s">
        <v>63</v>
      </c>
      <c r="C29" s="9">
        <v>819</v>
      </c>
      <c r="D29" s="11" t="s">
        <v>46</v>
      </c>
      <c r="E29" s="66" t="s">
        <v>90</v>
      </c>
      <c r="F29" s="9"/>
      <c r="G29" s="12">
        <v>2860</v>
      </c>
      <c r="H29" s="12">
        <v>2860</v>
      </c>
      <c r="I29" s="12"/>
      <c r="J29" s="13"/>
      <c r="K29" s="2"/>
    </row>
    <row r="30" spans="1:11" ht="172.5" customHeight="1">
      <c r="A30" s="9">
        <v>22</v>
      </c>
      <c r="B30" s="87" t="s">
        <v>117</v>
      </c>
      <c r="C30" s="9">
        <v>819</v>
      </c>
      <c r="D30" s="11" t="s">
        <v>46</v>
      </c>
      <c r="E30" s="66" t="s">
        <v>91</v>
      </c>
      <c r="F30" s="9"/>
      <c r="G30" s="12">
        <v>2860</v>
      </c>
      <c r="H30" s="12">
        <v>2860</v>
      </c>
      <c r="I30" s="12"/>
      <c r="J30" s="13"/>
      <c r="K30" s="2"/>
    </row>
    <row r="31" spans="1:11" ht="26.25" customHeight="1">
      <c r="A31" s="9">
        <v>23</v>
      </c>
      <c r="B31" s="10" t="s">
        <v>41</v>
      </c>
      <c r="C31" s="9">
        <v>819</v>
      </c>
      <c r="D31" s="11" t="s">
        <v>46</v>
      </c>
      <c r="E31" s="66" t="s">
        <v>91</v>
      </c>
      <c r="F31" s="9">
        <v>500</v>
      </c>
      <c r="G31" s="12">
        <v>2860</v>
      </c>
      <c r="H31" s="12">
        <v>2860</v>
      </c>
      <c r="I31" s="12"/>
      <c r="J31" s="13"/>
      <c r="K31" s="2"/>
    </row>
    <row r="32" spans="1:11" ht="32.25" customHeight="1">
      <c r="A32" s="9">
        <v>24</v>
      </c>
      <c r="B32" s="87" t="s">
        <v>115</v>
      </c>
      <c r="C32" s="9">
        <v>819</v>
      </c>
      <c r="D32" s="11" t="s">
        <v>46</v>
      </c>
      <c r="E32" s="66" t="s">
        <v>91</v>
      </c>
      <c r="F32" s="9">
        <v>540</v>
      </c>
      <c r="G32" s="12">
        <v>2860</v>
      </c>
      <c r="H32" s="12">
        <v>2860</v>
      </c>
      <c r="I32" s="12"/>
      <c r="J32" s="13"/>
      <c r="K32" s="2"/>
    </row>
    <row r="33" spans="1:11" ht="27.75" customHeight="1">
      <c r="A33" s="49">
        <v>25</v>
      </c>
      <c r="B33" s="10" t="s">
        <v>19</v>
      </c>
      <c r="C33" s="9">
        <v>819</v>
      </c>
      <c r="D33" s="11" t="s">
        <v>47</v>
      </c>
      <c r="E33" s="11"/>
      <c r="F33" s="9"/>
      <c r="G33" s="12">
        <v>10000</v>
      </c>
      <c r="H33" s="12">
        <v>0</v>
      </c>
      <c r="I33" s="12"/>
      <c r="J33" s="113"/>
      <c r="K33" s="114"/>
    </row>
    <row r="34" spans="1:11" ht="36">
      <c r="A34" s="49">
        <v>26</v>
      </c>
      <c r="B34" s="50" t="s">
        <v>8</v>
      </c>
      <c r="C34" s="49">
        <v>819</v>
      </c>
      <c r="D34" s="51" t="s">
        <v>47</v>
      </c>
      <c r="E34" s="66" t="s">
        <v>85</v>
      </c>
      <c r="F34" s="49"/>
      <c r="G34" s="48">
        <f>G35</f>
        <v>10000</v>
      </c>
      <c r="H34" s="48">
        <v>0</v>
      </c>
      <c r="I34" s="48"/>
      <c r="J34" s="47"/>
      <c r="K34" s="46"/>
    </row>
    <row r="35" spans="1:11" ht="38.25" customHeight="1">
      <c r="A35" s="49">
        <v>27</v>
      </c>
      <c r="B35" s="50" t="s">
        <v>14</v>
      </c>
      <c r="C35" s="49">
        <v>819</v>
      </c>
      <c r="D35" s="51" t="s">
        <v>47</v>
      </c>
      <c r="E35" s="66" t="s">
        <v>86</v>
      </c>
      <c r="F35" s="49"/>
      <c r="G35" s="48">
        <f>G36</f>
        <v>10000</v>
      </c>
      <c r="H35" s="48">
        <v>0</v>
      </c>
      <c r="I35" s="48"/>
      <c r="J35" s="47"/>
      <c r="K35" s="46"/>
    </row>
    <row r="36" spans="1:11" ht="38.25" customHeight="1">
      <c r="A36" s="49">
        <v>28</v>
      </c>
      <c r="B36" s="10" t="s">
        <v>20</v>
      </c>
      <c r="C36" s="9">
        <v>819</v>
      </c>
      <c r="D36" s="11" t="s">
        <v>47</v>
      </c>
      <c r="E36" s="66" t="s">
        <v>92</v>
      </c>
      <c r="F36" s="9"/>
      <c r="G36" s="12">
        <v>10000</v>
      </c>
      <c r="H36" s="12">
        <v>0</v>
      </c>
      <c r="I36" s="12"/>
      <c r="J36" s="113"/>
      <c r="K36" s="114"/>
    </row>
    <row r="37" spans="1:11" ht="24" customHeight="1">
      <c r="A37" s="49">
        <v>29</v>
      </c>
      <c r="B37" s="50" t="s">
        <v>72</v>
      </c>
      <c r="C37" s="49">
        <v>819</v>
      </c>
      <c r="D37" s="51" t="s">
        <v>47</v>
      </c>
      <c r="E37" s="66" t="s">
        <v>92</v>
      </c>
      <c r="F37" s="49">
        <v>800</v>
      </c>
      <c r="G37" s="48">
        <f>G38</f>
        <v>10000</v>
      </c>
      <c r="H37" s="48">
        <v>0</v>
      </c>
      <c r="I37" s="48"/>
      <c r="J37" s="47"/>
      <c r="K37" s="46"/>
    </row>
    <row r="38" spans="1:11" ht="24" customHeight="1">
      <c r="A38" s="49">
        <v>30</v>
      </c>
      <c r="B38" s="63" t="s">
        <v>81</v>
      </c>
      <c r="C38" s="9">
        <v>819</v>
      </c>
      <c r="D38" s="11" t="s">
        <v>47</v>
      </c>
      <c r="E38" s="66" t="s">
        <v>92</v>
      </c>
      <c r="F38" s="9">
        <v>870</v>
      </c>
      <c r="G38" s="12">
        <v>10000</v>
      </c>
      <c r="H38" s="12">
        <v>0</v>
      </c>
      <c r="I38" s="12"/>
      <c r="J38" s="113"/>
      <c r="K38" s="114"/>
    </row>
    <row r="39" spans="1:11" ht="39" customHeight="1">
      <c r="A39" s="49">
        <v>31</v>
      </c>
      <c r="B39" s="10" t="s">
        <v>21</v>
      </c>
      <c r="C39" s="9">
        <v>819</v>
      </c>
      <c r="D39" s="11" t="s">
        <v>48</v>
      </c>
      <c r="E39" s="11"/>
      <c r="F39" s="9"/>
      <c r="G39" s="12">
        <f>G41+G40</f>
        <v>308795</v>
      </c>
      <c r="H39" s="12">
        <f>H41</f>
        <v>107844.29000000001</v>
      </c>
      <c r="I39" s="12"/>
      <c r="J39" s="113"/>
      <c r="K39" s="114"/>
    </row>
    <row r="40" spans="1:11" ht="42" customHeight="1">
      <c r="A40" s="93">
        <v>32</v>
      </c>
      <c r="B40" s="94" t="s">
        <v>123</v>
      </c>
      <c r="C40" s="93">
        <v>819</v>
      </c>
      <c r="D40" s="95" t="s">
        <v>48</v>
      </c>
      <c r="E40" s="95"/>
      <c r="F40" s="93"/>
      <c r="G40" s="96">
        <v>25000</v>
      </c>
      <c r="H40" s="96">
        <v>0</v>
      </c>
      <c r="I40" s="96"/>
      <c r="J40" s="91"/>
      <c r="K40" s="92"/>
    </row>
    <row r="41" spans="1:11" ht="66" customHeight="1">
      <c r="A41" s="49">
        <v>33</v>
      </c>
      <c r="B41" s="10" t="s">
        <v>22</v>
      </c>
      <c r="C41" s="9">
        <v>819</v>
      </c>
      <c r="D41" s="11" t="s">
        <v>48</v>
      </c>
      <c r="E41" s="66" t="s">
        <v>89</v>
      </c>
      <c r="F41" s="9"/>
      <c r="G41" s="12">
        <f>G42+G46+G56+G51+G47+G53</f>
        <v>283795</v>
      </c>
      <c r="H41" s="78">
        <f>H42+H46+H56+H51+H47+H53</f>
        <v>107844.29000000001</v>
      </c>
      <c r="I41" s="78"/>
      <c r="J41" s="113"/>
      <c r="K41" s="114"/>
    </row>
    <row r="42" spans="1:11" ht="41.25" customHeight="1">
      <c r="A42" s="49">
        <v>34</v>
      </c>
      <c r="B42" s="35" t="s">
        <v>62</v>
      </c>
      <c r="C42" s="9">
        <v>819</v>
      </c>
      <c r="D42" s="11" t="s">
        <v>48</v>
      </c>
      <c r="E42" s="66" t="s">
        <v>93</v>
      </c>
      <c r="F42" s="9"/>
      <c r="G42" s="36">
        <f t="shared" ref="G42:H44" si="1">G43</f>
        <v>171213</v>
      </c>
      <c r="H42" s="12">
        <f t="shared" si="1"/>
        <v>81900.05</v>
      </c>
      <c r="I42" s="12"/>
      <c r="J42" s="113"/>
      <c r="K42" s="114"/>
    </row>
    <row r="43" spans="1:11" ht="130.5" customHeight="1">
      <c r="A43" s="49">
        <v>35</v>
      </c>
      <c r="B43" s="35" t="s">
        <v>64</v>
      </c>
      <c r="C43" s="9">
        <v>819</v>
      </c>
      <c r="D43" s="11" t="s">
        <v>48</v>
      </c>
      <c r="E43" s="66" t="s">
        <v>94</v>
      </c>
      <c r="F43" s="9"/>
      <c r="G43" s="12">
        <f t="shared" si="1"/>
        <v>171213</v>
      </c>
      <c r="H43" s="12">
        <f t="shared" si="1"/>
        <v>81900.05</v>
      </c>
      <c r="I43" s="12"/>
      <c r="J43" s="113"/>
      <c r="K43" s="114"/>
    </row>
    <row r="44" spans="1:11" ht="57" customHeight="1">
      <c r="A44" s="49">
        <v>36</v>
      </c>
      <c r="B44" s="88" t="s">
        <v>118</v>
      </c>
      <c r="C44" s="9">
        <v>819</v>
      </c>
      <c r="D44" s="11" t="s">
        <v>48</v>
      </c>
      <c r="E44" s="66" t="s">
        <v>94</v>
      </c>
      <c r="F44" s="9">
        <v>200</v>
      </c>
      <c r="G44" s="12">
        <f t="shared" si="1"/>
        <v>171213</v>
      </c>
      <c r="H44" s="12">
        <f t="shared" si="1"/>
        <v>81900.05</v>
      </c>
      <c r="I44" s="12"/>
      <c r="J44" s="113"/>
      <c r="K44" s="114"/>
    </row>
    <row r="45" spans="1:11" ht="48.75" customHeight="1">
      <c r="A45" s="49">
        <v>37</v>
      </c>
      <c r="B45" s="10" t="s">
        <v>23</v>
      </c>
      <c r="C45" s="9">
        <v>819</v>
      </c>
      <c r="D45" s="11" t="s">
        <v>48</v>
      </c>
      <c r="E45" s="66" t="s">
        <v>94</v>
      </c>
      <c r="F45" s="9">
        <v>240</v>
      </c>
      <c r="G45" s="12">
        <v>171213</v>
      </c>
      <c r="H45" s="12">
        <v>81900.05</v>
      </c>
      <c r="I45" s="12"/>
      <c r="J45" s="113"/>
      <c r="K45" s="114"/>
    </row>
    <row r="46" spans="1:11" ht="43.5" customHeight="1">
      <c r="A46" s="49">
        <v>38</v>
      </c>
      <c r="B46" s="10" t="s">
        <v>24</v>
      </c>
      <c r="C46" s="9">
        <v>819</v>
      </c>
      <c r="D46" s="11" t="s">
        <v>48</v>
      </c>
      <c r="E46" s="89" t="s">
        <v>94</v>
      </c>
      <c r="F46" s="9"/>
      <c r="G46" s="12">
        <v>50000</v>
      </c>
      <c r="H46" s="12">
        <v>12000</v>
      </c>
      <c r="I46" s="12"/>
      <c r="J46" s="113"/>
      <c r="K46" s="114"/>
    </row>
    <row r="47" spans="1:11" ht="145.5" customHeight="1">
      <c r="A47" s="49">
        <v>39</v>
      </c>
      <c r="B47" s="84" t="s">
        <v>65</v>
      </c>
      <c r="C47" s="83">
        <v>819</v>
      </c>
      <c r="D47" s="85" t="s">
        <v>48</v>
      </c>
      <c r="E47" s="85" t="s">
        <v>111</v>
      </c>
      <c r="F47" s="83"/>
      <c r="G47" s="86">
        <v>4800</v>
      </c>
      <c r="H47" s="86">
        <v>4800</v>
      </c>
      <c r="I47" s="86"/>
      <c r="J47" s="113"/>
      <c r="K47" s="114"/>
    </row>
    <row r="48" spans="1:11" ht="51.75" customHeight="1">
      <c r="A48" s="49">
        <v>40</v>
      </c>
      <c r="B48" s="88" t="s">
        <v>118</v>
      </c>
      <c r="C48" s="83">
        <v>819</v>
      </c>
      <c r="D48" s="85" t="s">
        <v>48</v>
      </c>
      <c r="E48" s="85" t="s">
        <v>111</v>
      </c>
      <c r="F48" s="83">
        <v>200</v>
      </c>
      <c r="G48" s="86">
        <v>4800</v>
      </c>
      <c r="H48" s="86">
        <v>4800</v>
      </c>
      <c r="I48" s="86"/>
      <c r="J48" s="113"/>
      <c r="K48" s="114"/>
    </row>
    <row r="49" spans="1:11" ht="27" customHeight="1">
      <c r="A49" s="49">
        <v>41</v>
      </c>
      <c r="B49" s="84" t="s">
        <v>33</v>
      </c>
      <c r="C49" s="83">
        <v>819</v>
      </c>
      <c r="D49" s="85" t="s">
        <v>48</v>
      </c>
      <c r="E49" s="85" t="s">
        <v>111</v>
      </c>
      <c r="F49" s="83">
        <v>240</v>
      </c>
      <c r="G49" s="86">
        <v>4800</v>
      </c>
      <c r="H49" s="86">
        <v>4800</v>
      </c>
      <c r="I49" s="86"/>
      <c r="J49" s="113"/>
      <c r="K49" s="114"/>
    </row>
    <row r="50" spans="1:11" ht="133.5" customHeight="1">
      <c r="A50" s="49">
        <v>42</v>
      </c>
      <c r="B50" s="84" t="s">
        <v>25</v>
      </c>
      <c r="C50" s="83">
        <v>819</v>
      </c>
      <c r="D50" s="85" t="s">
        <v>48</v>
      </c>
      <c r="E50" s="85" t="s">
        <v>96</v>
      </c>
      <c r="F50" s="83"/>
      <c r="G50" s="86">
        <v>17000</v>
      </c>
      <c r="H50" s="86">
        <v>8362.24</v>
      </c>
      <c r="I50" s="86"/>
      <c r="J50" s="13"/>
      <c r="K50" s="4"/>
    </row>
    <row r="51" spans="1:11" ht="34.5" customHeight="1">
      <c r="A51" s="49">
        <v>43</v>
      </c>
      <c r="B51" s="84" t="s">
        <v>72</v>
      </c>
      <c r="C51" s="83">
        <v>819</v>
      </c>
      <c r="D51" s="85" t="s">
        <v>48</v>
      </c>
      <c r="E51" s="85" t="s">
        <v>96</v>
      </c>
      <c r="F51" s="83">
        <v>800</v>
      </c>
      <c r="G51" s="86">
        <f t="shared" ref="G51" si="2">G52</f>
        <v>17000</v>
      </c>
      <c r="H51" s="86">
        <v>8362.24</v>
      </c>
      <c r="I51" s="86"/>
      <c r="J51" s="13"/>
      <c r="K51" s="4"/>
    </row>
    <row r="52" spans="1:11" ht="52.5" customHeight="1">
      <c r="A52" s="49">
        <v>44</v>
      </c>
      <c r="B52" s="84" t="s">
        <v>73</v>
      </c>
      <c r="C52" s="83">
        <v>819</v>
      </c>
      <c r="D52" s="85" t="s">
        <v>48</v>
      </c>
      <c r="E52" s="85" t="s">
        <v>96</v>
      </c>
      <c r="F52" s="83">
        <v>850</v>
      </c>
      <c r="G52" s="86">
        <v>17000</v>
      </c>
      <c r="H52" s="86">
        <v>8362.24</v>
      </c>
      <c r="I52" s="86"/>
      <c r="J52" s="13"/>
      <c r="K52" s="4"/>
    </row>
    <row r="53" spans="1:11" ht="136.5" customHeight="1">
      <c r="A53" s="75">
        <v>45</v>
      </c>
      <c r="B53" s="76" t="s">
        <v>112</v>
      </c>
      <c r="C53" s="75">
        <v>819</v>
      </c>
      <c r="D53" s="77" t="s">
        <v>48</v>
      </c>
      <c r="E53" s="81" t="s">
        <v>114</v>
      </c>
      <c r="F53" s="75"/>
      <c r="G53" s="78">
        <v>40000</v>
      </c>
      <c r="H53" s="78">
        <v>0</v>
      </c>
      <c r="I53" s="78"/>
      <c r="J53" s="73"/>
      <c r="K53" s="74"/>
    </row>
    <row r="54" spans="1:11" ht="52.5" customHeight="1">
      <c r="A54" s="75">
        <v>46</v>
      </c>
      <c r="B54" s="88" t="s">
        <v>118</v>
      </c>
      <c r="C54" s="75">
        <v>819</v>
      </c>
      <c r="D54" s="77" t="s">
        <v>48</v>
      </c>
      <c r="E54" s="81" t="s">
        <v>114</v>
      </c>
      <c r="F54" s="75">
        <v>200</v>
      </c>
      <c r="G54" s="78">
        <v>40000</v>
      </c>
      <c r="H54" s="78">
        <v>0</v>
      </c>
      <c r="I54" s="78"/>
      <c r="J54" s="73"/>
      <c r="K54" s="74"/>
    </row>
    <row r="55" spans="1:11" ht="52.5" customHeight="1">
      <c r="A55" s="75">
        <v>47</v>
      </c>
      <c r="B55" s="76" t="s">
        <v>33</v>
      </c>
      <c r="C55" s="75">
        <v>819</v>
      </c>
      <c r="D55" s="77" t="s">
        <v>48</v>
      </c>
      <c r="E55" s="81" t="s">
        <v>114</v>
      </c>
      <c r="F55" s="75">
        <v>240</v>
      </c>
      <c r="G55" s="78">
        <v>40000</v>
      </c>
      <c r="H55" s="78">
        <v>0</v>
      </c>
      <c r="I55" s="78"/>
      <c r="J55" s="73"/>
      <c r="K55" s="74"/>
    </row>
    <row r="56" spans="1:11" ht="55.5" customHeight="1">
      <c r="A56" s="49">
        <v>48</v>
      </c>
      <c r="B56" s="35" t="s">
        <v>66</v>
      </c>
      <c r="C56" s="9">
        <v>819</v>
      </c>
      <c r="D56" s="11" t="s">
        <v>48</v>
      </c>
      <c r="E56" s="66" t="s">
        <v>90</v>
      </c>
      <c r="F56" s="9"/>
      <c r="G56" s="12">
        <v>782</v>
      </c>
      <c r="H56" s="12">
        <v>782</v>
      </c>
      <c r="I56" s="12"/>
      <c r="J56" s="13"/>
      <c r="K56" s="7"/>
    </row>
    <row r="57" spans="1:11" ht="126.75" customHeight="1">
      <c r="A57" s="49">
        <v>49</v>
      </c>
      <c r="B57" s="72" t="s">
        <v>67</v>
      </c>
      <c r="C57" s="79">
        <v>819</v>
      </c>
      <c r="D57" s="11" t="s">
        <v>48</v>
      </c>
      <c r="E57" s="66" t="s">
        <v>97</v>
      </c>
      <c r="F57" s="9"/>
      <c r="G57" s="12">
        <v>782</v>
      </c>
      <c r="H57" s="12">
        <v>782</v>
      </c>
      <c r="I57" s="12"/>
      <c r="J57" s="13"/>
      <c r="K57" s="7"/>
    </row>
    <row r="58" spans="1:11" ht="54" customHeight="1">
      <c r="A58" s="49">
        <v>50</v>
      </c>
      <c r="B58" s="80" t="s">
        <v>118</v>
      </c>
      <c r="C58" s="49">
        <v>819</v>
      </c>
      <c r="D58" s="51" t="s">
        <v>48</v>
      </c>
      <c r="E58" s="66" t="s">
        <v>97</v>
      </c>
      <c r="F58" s="49">
        <v>200</v>
      </c>
      <c r="G58" s="48">
        <f>G59</f>
        <v>782</v>
      </c>
      <c r="H58" s="48">
        <v>782</v>
      </c>
      <c r="I58" s="48"/>
      <c r="J58" s="47"/>
      <c r="K58" s="46"/>
    </row>
    <row r="59" spans="1:11" ht="56.25" customHeight="1">
      <c r="A59" s="49">
        <v>51</v>
      </c>
      <c r="B59" s="50" t="s">
        <v>33</v>
      </c>
      <c r="C59" s="49">
        <v>819</v>
      </c>
      <c r="D59" s="51" t="s">
        <v>48</v>
      </c>
      <c r="E59" s="66" t="s">
        <v>97</v>
      </c>
      <c r="F59" s="49">
        <v>240</v>
      </c>
      <c r="G59" s="48">
        <v>782</v>
      </c>
      <c r="H59" s="48">
        <v>782</v>
      </c>
      <c r="I59" s="48"/>
      <c r="J59" s="47"/>
      <c r="K59" s="46"/>
    </row>
    <row r="60" spans="1:11" ht="18.75" customHeight="1">
      <c r="A60" s="49">
        <v>52</v>
      </c>
      <c r="B60" s="10" t="s">
        <v>26</v>
      </c>
      <c r="C60" s="9">
        <v>819</v>
      </c>
      <c r="D60" s="11" t="s">
        <v>49</v>
      </c>
      <c r="E60" s="11"/>
      <c r="F60" s="9"/>
      <c r="G60" s="12">
        <f t="shared" ref="G60:H64" si="3">G61</f>
        <v>100600</v>
      </c>
      <c r="H60" s="12">
        <f t="shared" si="3"/>
        <v>40071.65</v>
      </c>
      <c r="I60" s="37"/>
      <c r="J60" s="113"/>
      <c r="K60" s="114"/>
    </row>
    <row r="61" spans="1:11" ht="28.5" customHeight="1">
      <c r="A61" s="49">
        <v>53</v>
      </c>
      <c r="B61" s="10" t="s">
        <v>27</v>
      </c>
      <c r="C61" s="9">
        <v>819</v>
      </c>
      <c r="D61" s="11" t="s">
        <v>50</v>
      </c>
      <c r="E61" s="11"/>
      <c r="F61" s="9"/>
      <c r="G61" s="12">
        <f>G64</f>
        <v>100600</v>
      </c>
      <c r="H61" s="12">
        <f>H64</f>
        <v>40071.65</v>
      </c>
      <c r="I61" s="37"/>
      <c r="J61" s="113"/>
      <c r="K61" s="114"/>
    </row>
    <row r="62" spans="1:11" ht="28.5" customHeight="1">
      <c r="A62" s="62">
        <v>54</v>
      </c>
      <c r="B62" s="63" t="s">
        <v>8</v>
      </c>
      <c r="C62" s="62">
        <v>819</v>
      </c>
      <c r="D62" s="64" t="s">
        <v>49</v>
      </c>
      <c r="E62" s="81" t="s">
        <v>86</v>
      </c>
      <c r="F62" s="62"/>
      <c r="G62" s="65">
        <f>G63</f>
        <v>100600</v>
      </c>
      <c r="H62" s="65">
        <f t="shared" ref="H62" si="4">H63</f>
        <v>40071.65</v>
      </c>
      <c r="I62" s="65"/>
      <c r="J62" s="60"/>
      <c r="K62" s="61"/>
    </row>
    <row r="63" spans="1:11" ht="28.5" customHeight="1">
      <c r="A63" s="62">
        <v>55</v>
      </c>
      <c r="B63" s="63" t="s">
        <v>14</v>
      </c>
      <c r="C63" s="62">
        <v>819</v>
      </c>
      <c r="D63" s="64" t="s">
        <v>50</v>
      </c>
      <c r="E63" s="81" t="s">
        <v>113</v>
      </c>
      <c r="F63" s="62"/>
      <c r="G63" s="65">
        <f>G64</f>
        <v>100600</v>
      </c>
      <c r="H63" s="65">
        <f t="shared" ref="H63" si="5">H64</f>
        <v>40071.65</v>
      </c>
      <c r="I63" s="65"/>
      <c r="J63" s="60"/>
      <c r="K63" s="61"/>
    </row>
    <row r="64" spans="1:11" ht="80.25" customHeight="1">
      <c r="A64" s="62">
        <v>56</v>
      </c>
      <c r="B64" s="10" t="s">
        <v>28</v>
      </c>
      <c r="C64" s="9">
        <v>819</v>
      </c>
      <c r="D64" s="11" t="s">
        <v>50</v>
      </c>
      <c r="E64" s="81" t="s">
        <v>113</v>
      </c>
      <c r="F64" s="9"/>
      <c r="G64" s="12">
        <f>G65</f>
        <v>100600</v>
      </c>
      <c r="H64" s="12">
        <f t="shared" si="3"/>
        <v>40071.65</v>
      </c>
      <c r="I64" s="37"/>
      <c r="J64" s="113"/>
      <c r="K64" s="114"/>
    </row>
    <row r="65" spans="1:11" ht="99.75" customHeight="1">
      <c r="A65" s="62">
        <v>57</v>
      </c>
      <c r="B65" s="10" t="s">
        <v>11</v>
      </c>
      <c r="C65" s="9">
        <v>819</v>
      </c>
      <c r="D65" s="11" t="s">
        <v>50</v>
      </c>
      <c r="E65" s="81" t="s">
        <v>113</v>
      </c>
      <c r="F65" s="9">
        <v>100</v>
      </c>
      <c r="G65" s="12">
        <v>100600</v>
      </c>
      <c r="H65" s="12">
        <f t="shared" ref="G65:H66" si="6">H66</f>
        <v>40071.65</v>
      </c>
      <c r="I65" s="37"/>
      <c r="J65" s="113"/>
      <c r="K65" s="114"/>
    </row>
    <row r="66" spans="1:11" ht="39.75" customHeight="1">
      <c r="A66" s="62">
        <v>58</v>
      </c>
      <c r="B66" s="10" t="s">
        <v>29</v>
      </c>
      <c r="C66" s="9">
        <v>819</v>
      </c>
      <c r="D66" s="11" t="s">
        <v>50</v>
      </c>
      <c r="E66" s="81" t="s">
        <v>113</v>
      </c>
      <c r="F66" s="9">
        <v>120</v>
      </c>
      <c r="G66" s="12">
        <f t="shared" si="6"/>
        <v>100600</v>
      </c>
      <c r="H66" s="12">
        <v>40071.65</v>
      </c>
      <c r="I66" s="12">
        <v>40</v>
      </c>
      <c r="J66" s="113"/>
      <c r="K66" s="114"/>
    </row>
    <row r="67" spans="1:11" ht="52.5" customHeight="1">
      <c r="A67" s="62">
        <v>59</v>
      </c>
      <c r="B67" s="88" t="s">
        <v>120</v>
      </c>
      <c r="C67" s="9">
        <v>819</v>
      </c>
      <c r="D67" s="11" t="s">
        <v>50</v>
      </c>
      <c r="E67" s="81" t="s">
        <v>113</v>
      </c>
      <c r="F67" s="9">
        <v>200</v>
      </c>
      <c r="G67" s="12">
        <v>100600</v>
      </c>
      <c r="H67" s="12">
        <v>40071.65</v>
      </c>
      <c r="I67" s="12"/>
      <c r="J67" s="113"/>
      <c r="K67" s="114"/>
    </row>
    <row r="68" spans="1:11" ht="52.5" customHeight="1">
      <c r="A68" s="62">
        <v>60</v>
      </c>
      <c r="B68" s="50" t="s">
        <v>33</v>
      </c>
      <c r="C68" s="49">
        <v>819</v>
      </c>
      <c r="D68" s="51" t="s">
        <v>50</v>
      </c>
      <c r="E68" s="81" t="s">
        <v>113</v>
      </c>
      <c r="F68" s="49">
        <v>240</v>
      </c>
      <c r="G68" s="48">
        <v>100600</v>
      </c>
      <c r="H68" s="48">
        <v>40071.65</v>
      </c>
      <c r="I68" s="48"/>
      <c r="J68" s="47"/>
      <c r="K68" s="46"/>
    </row>
    <row r="69" spans="1:11" ht="38.25" customHeight="1">
      <c r="A69" s="62">
        <v>61</v>
      </c>
      <c r="B69" s="10" t="s">
        <v>30</v>
      </c>
      <c r="C69" s="9">
        <v>819</v>
      </c>
      <c r="D69" s="11" t="s">
        <v>51</v>
      </c>
      <c r="E69" s="11"/>
      <c r="F69" s="9"/>
      <c r="G69" s="12">
        <v>67308</v>
      </c>
      <c r="H69" s="12">
        <v>273.69</v>
      </c>
      <c r="I69" s="12">
        <v>0.4</v>
      </c>
      <c r="J69" s="113"/>
      <c r="K69" s="114"/>
    </row>
    <row r="70" spans="1:11" ht="54.75" customHeight="1">
      <c r="A70" s="62">
        <v>62</v>
      </c>
      <c r="B70" s="10" t="s">
        <v>31</v>
      </c>
      <c r="C70" s="9">
        <v>819</v>
      </c>
      <c r="D70" s="11" t="s">
        <v>52</v>
      </c>
      <c r="E70" s="11"/>
      <c r="F70" s="9"/>
      <c r="G70" s="12">
        <v>6000</v>
      </c>
      <c r="H70" s="12">
        <v>273.69</v>
      </c>
      <c r="I70" s="12"/>
      <c r="J70" s="113"/>
      <c r="K70" s="114"/>
    </row>
    <row r="71" spans="1:11" ht="63.75" customHeight="1">
      <c r="A71" s="62">
        <v>63</v>
      </c>
      <c r="B71" s="10" t="s">
        <v>22</v>
      </c>
      <c r="C71" s="9">
        <v>819</v>
      </c>
      <c r="D71" s="11" t="s">
        <v>52</v>
      </c>
      <c r="E71" s="66" t="s">
        <v>89</v>
      </c>
      <c r="F71" s="9"/>
      <c r="G71" s="12">
        <v>6000</v>
      </c>
      <c r="H71" s="12">
        <v>273.69</v>
      </c>
      <c r="I71" s="12"/>
      <c r="J71" s="113"/>
      <c r="K71" s="114"/>
    </row>
    <row r="72" spans="1:11" ht="44.25" customHeight="1">
      <c r="A72" s="62">
        <v>64</v>
      </c>
      <c r="B72" s="10" t="s">
        <v>24</v>
      </c>
      <c r="C72" s="9">
        <v>819</v>
      </c>
      <c r="D72" s="11" t="s">
        <v>52</v>
      </c>
      <c r="E72" s="66" t="s">
        <v>95</v>
      </c>
      <c r="F72" s="9"/>
      <c r="G72" s="12">
        <v>6000</v>
      </c>
      <c r="H72" s="12">
        <v>273.69</v>
      </c>
      <c r="I72" s="12"/>
      <c r="J72" s="113"/>
      <c r="K72" s="114"/>
    </row>
    <row r="73" spans="1:11" ht="151.5" customHeight="1">
      <c r="A73" s="115">
        <v>65</v>
      </c>
      <c r="B73" s="116" t="s">
        <v>32</v>
      </c>
      <c r="C73" s="115">
        <v>819</v>
      </c>
      <c r="D73" s="115" t="s">
        <v>52</v>
      </c>
      <c r="E73" s="117" t="s">
        <v>98</v>
      </c>
      <c r="F73" s="115"/>
      <c r="G73" s="118">
        <v>6000</v>
      </c>
      <c r="H73" s="118">
        <v>273.69</v>
      </c>
      <c r="I73" s="118"/>
      <c r="J73" s="113"/>
      <c r="K73" s="114"/>
    </row>
    <row r="74" spans="1:11" hidden="1">
      <c r="A74" s="115"/>
      <c r="B74" s="116"/>
      <c r="C74" s="115"/>
      <c r="D74" s="115"/>
      <c r="E74" s="117"/>
      <c r="F74" s="115"/>
      <c r="G74" s="118"/>
      <c r="H74" s="118"/>
      <c r="I74" s="118"/>
      <c r="J74" s="113"/>
      <c r="K74" s="114"/>
    </row>
    <row r="75" spans="1:11" ht="56.25" customHeight="1">
      <c r="A75" s="9">
        <v>66</v>
      </c>
      <c r="B75" s="88" t="s">
        <v>121</v>
      </c>
      <c r="C75" s="9">
        <v>819</v>
      </c>
      <c r="D75" s="11" t="s">
        <v>52</v>
      </c>
      <c r="E75" s="66" t="s">
        <v>98</v>
      </c>
      <c r="F75" s="9">
        <v>200</v>
      </c>
      <c r="G75" s="12">
        <v>6000</v>
      </c>
      <c r="H75" s="36">
        <v>273.69</v>
      </c>
      <c r="I75" s="12"/>
      <c r="J75" s="113"/>
      <c r="K75" s="114"/>
    </row>
    <row r="76" spans="1:11" ht="54.75" customHeight="1">
      <c r="A76" s="115">
        <v>67</v>
      </c>
      <c r="B76" s="116" t="s">
        <v>33</v>
      </c>
      <c r="C76" s="115">
        <v>819</v>
      </c>
      <c r="D76" s="115" t="s">
        <v>52</v>
      </c>
      <c r="E76" s="117" t="s">
        <v>98</v>
      </c>
      <c r="F76" s="115">
        <v>240</v>
      </c>
      <c r="G76" s="118">
        <v>6000</v>
      </c>
      <c r="H76" s="118">
        <v>273.69</v>
      </c>
      <c r="I76" s="118"/>
      <c r="J76" s="113"/>
      <c r="K76" s="114"/>
    </row>
    <row r="77" spans="1:11" hidden="1">
      <c r="A77" s="115"/>
      <c r="B77" s="116"/>
      <c r="C77" s="115"/>
      <c r="D77" s="115"/>
      <c r="E77" s="117"/>
      <c r="F77" s="115"/>
      <c r="G77" s="118"/>
      <c r="H77" s="118"/>
      <c r="I77" s="118"/>
      <c r="J77" s="113"/>
      <c r="K77" s="114"/>
    </row>
    <row r="78" spans="1:11" ht="42" customHeight="1">
      <c r="A78" s="9">
        <v>68</v>
      </c>
      <c r="B78" s="10" t="s">
        <v>24</v>
      </c>
      <c r="C78" s="9">
        <v>819</v>
      </c>
      <c r="D78" s="11" t="s">
        <v>53</v>
      </c>
      <c r="E78" s="66" t="s">
        <v>95</v>
      </c>
      <c r="F78" s="9"/>
      <c r="G78" s="12">
        <v>61308</v>
      </c>
      <c r="H78" s="12">
        <v>0</v>
      </c>
      <c r="I78" s="12"/>
      <c r="J78" s="113"/>
      <c r="K78" s="114"/>
    </row>
    <row r="79" spans="1:11" ht="123" customHeight="1">
      <c r="A79" s="9">
        <v>69</v>
      </c>
      <c r="B79" s="97" t="s">
        <v>124</v>
      </c>
      <c r="C79" s="9">
        <v>819</v>
      </c>
      <c r="D79" s="11" t="s">
        <v>53</v>
      </c>
      <c r="E79" s="90" t="s">
        <v>98</v>
      </c>
      <c r="F79" s="9"/>
      <c r="G79" s="12">
        <f t="shared" ref="G79:H80" si="7">G80</f>
        <v>61308</v>
      </c>
      <c r="H79" s="12">
        <f t="shared" si="7"/>
        <v>0</v>
      </c>
      <c r="I79" s="12"/>
      <c r="J79" s="113"/>
      <c r="K79" s="114"/>
    </row>
    <row r="80" spans="1:11" ht="51.75" customHeight="1">
      <c r="A80" s="62">
        <v>70</v>
      </c>
      <c r="B80" s="88" t="s">
        <v>120</v>
      </c>
      <c r="C80" s="9">
        <v>819</v>
      </c>
      <c r="D80" s="11" t="s">
        <v>53</v>
      </c>
      <c r="E80" s="90" t="s">
        <v>98</v>
      </c>
      <c r="F80" s="9">
        <v>200</v>
      </c>
      <c r="G80" s="12">
        <f t="shared" si="7"/>
        <v>61308</v>
      </c>
      <c r="H80" s="12">
        <f t="shared" si="7"/>
        <v>0</v>
      </c>
      <c r="I80" s="12"/>
      <c r="J80" s="113"/>
      <c r="K80" s="114"/>
    </row>
    <row r="81" spans="1:11" ht="54" customHeight="1">
      <c r="A81" s="62">
        <v>71</v>
      </c>
      <c r="B81" s="10" t="s">
        <v>33</v>
      </c>
      <c r="C81" s="9">
        <v>819</v>
      </c>
      <c r="D81" s="66" t="s">
        <v>53</v>
      </c>
      <c r="E81" s="90" t="s">
        <v>98</v>
      </c>
      <c r="F81" s="9">
        <v>240</v>
      </c>
      <c r="G81" s="12">
        <v>61308</v>
      </c>
      <c r="H81" s="12">
        <v>0</v>
      </c>
      <c r="I81" s="12"/>
      <c r="J81" s="113"/>
      <c r="K81" s="114"/>
    </row>
    <row r="82" spans="1:11" ht="25.5" customHeight="1">
      <c r="A82" s="62">
        <v>72</v>
      </c>
      <c r="B82" s="10" t="s">
        <v>34</v>
      </c>
      <c r="C82" s="9">
        <v>819</v>
      </c>
      <c r="D82" s="11" t="s">
        <v>54</v>
      </c>
      <c r="E82" s="11"/>
      <c r="F82" s="9"/>
      <c r="G82" s="12">
        <f>G83</f>
        <v>398100</v>
      </c>
      <c r="H82" s="12">
        <f t="shared" ref="G82:H84" si="8">H83</f>
        <v>112848</v>
      </c>
      <c r="I82" s="12">
        <v>28</v>
      </c>
      <c r="J82" s="113"/>
      <c r="K82" s="114"/>
    </row>
    <row r="83" spans="1:11" ht="30" customHeight="1">
      <c r="A83" s="62">
        <v>73</v>
      </c>
      <c r="B83" s="53" t="s">
        <v>79</v>
      </c>
      <c r="C83" s="9">
        <v>819</v>
      </c>
      <c r="D83" s="11" t="s">
        <v>55</v>
      </c>
      <c r="E83" s="11"/>
      <c r="F83" s="9"/>
      <c r="G83" s="12">
        <f>G84+G92</f>
        <v>398100</v>
      </c>
      <c r="H83" s="12">
        <f>H84+H89+H92</f>
        <v>112848</v>
      </c>
      <c r="I83" s="12"/>
      <c r="J83" s="113"/>
      <c r="K83" s="114"/>
    </row>
    <row r="84" spans="1:11" ht="68.25" customHeight="1">
      <c r="A84" s="62">
        <v>74</v>
      </c>
      <c r="B84" s="10" t="s">
        <v>22</v>
      </c>
      <c r="C84" s="9">
        <v>819</v>
      </c>
      <c r="D84" s="11" t="s">
        <v>55</v>
      </c>
      <c r="E84" s="66" t="s">
        <v>89</v>
      </c>
      <c r="F84" s="9"/>
      <c r="G84" s="36">
        <f t="shared" si="8"/>
        <v>213300</v>
      </c>
      <c r="H84" s="12">
        <f t="shared" si="8"/>
        <v>61000</v>
      </c>
      <c r="I84" s="12"/>
      <c r="J84" s="113"/>
      <c r="K84" s="114"/>
    </row>
    <row r="85" spans="1:11" ht="55.5" customHeight="1">
      <c r="A85" s="62">
        <v>75</v>
      </c>
      <c r="B85" s="10" t="s">
        <v>35</v>
      </c>
      <c r="C85" s="9">
        <v>819</v>
      </c>
      <c r="D85" s="11" t="s">
        <v>55</v>
      </c>
      <c r="E85" s="66" t="s">
        <v>99</v>
      </c>
      <c r="F85" s="9"/>
      <c r="G85" s="36">
        <f>G86+G89</f>
        <v>213300</v>
      </c>
      <c r="H85" s="12">
        <v>61000</v>
      </c>
      <c r="I85" s="12"/>
      <c r="J85" s="113"/>
      <c r="K85" s="114"/>
    </row>
    <row r="86" spans="1:11" ht="138.75" customHeight="1">
      <c r="A86" s="62">
        <v>76</v>
      </c>
      <c r="B86" s="10" t="s">
        <v>57</v>
      </c>
      <c r="C86" s="9">
        <v>819</v>
      </c>
      <c r="D86" s="11" t="s">
        <v>55</v>
      </c>
      <c r="E86" s="66" t="s">
        <v>100</v>
      </c>
      <c r="F86" s="9"/>
      <c r="G86" s="12">
        <f t="shared" ref="G86:G87" si="9">G87</f>
        <v>211452</v>
      </c>
      <c r="H86" s="12">
        <v>61000</v>
      </c>
      <c r="I86" s="12"/>
      <c r="J86" s="13"/>
      <c r="K86" s="4"/>
    </row>
    <row r="87" spans="1:11" ht="54.75" customHeight="1">
      <c r="A87" s="62">
        <v>77</v>
      </c>
      <c r="B87" s="88" t="s">
        <v>120</v>
      </c>
      <c r="C87" s="9">
        <v>819</v>
      </c>
      <c r="D87" s="11" t="s">
        <v>55</v>
      </c>
      <c r="E87" s="66" t="s">
        <v>100</v>
      </c>
      <c r="F87" s="9">
        <v>200</v>
      </c>
      <c r="G87" s="12">
        <f t="shared" si="9"/>
        <v>211452</v>
      </c>
      <c r="H87" s="12">
        <v>61000</v>
      </c>
      <c r="I87" s="12"/>
      <c r="J87" s="13"/>
      <c r="K87" s="4"/>
    </row>
    <row r="88" spans="1:11" ht="49.5" customHeight="1">
      <c r="A88" s="62">
        <v>78</v>
      </c>
      <c r="B88" s="10" t="s">
        <v>33</v>
      </c>
      <c r="C88" s="9">
        <v>819</v>
      </c>
      <c r="D88" s="11" t="s">
        <v>55</v>
      </c>
      <c r="E88" s="66" t="s">
        <v>100</v>
      </c>
      <c r="F88" s="9">
        <v>240</v>
      </c>
      <c r="G88" s="12">
        <v>211452</v>
      </c>
      <c r="H88" s="12">
        <v>61000</v>
      </c>
      <c r="I88" s="12"/>
      <c r="J88" s="13"/>
      <c r="K88" s="4"/>
    </row>
    <row r="89" spans="1:11" ht="243">
      <c r="A89" s="62">
        <v>79</v>
      </c>
      <c r="B89" s="106" t="s">
        <v>130</v>
      </c>
      <c r="C89" s="9">
        <v>819</v>
      </c>
      <c r="D89" s="105" t="s">
        <v>55</v>
      </c>
      <c r="E89" s="104" t="s">
        <v>128</v>
      </c>
      <c r="F89" s="9"/>
      <c r="G89" s="12">
        <f t="shared" ref="G89:G90" si="10">G90</f>
        <v>1848</v>
      </c>
      <c r="H89" s="12">
        <v>1848</v>
      </c>
      <c r="I89" s="12"/>
      <c r="J89" s="113"/>
      <c r="K89" s="114"/>
    </row>
    <row r="90" spans="1:11" ht="52.5" customHeight="1">
      <c r="A90" s="62">
        <v>80</v>
      </c>
      <c r="B90" s="88" t="s">
        <v>120</v>
      </c>
      <c r="C90" s="9">
        <v>819</v>
      </c>
      <c r="D90" s="11" t="s">
        <v>55</v>
      </c>
      <c r="E90" s="66" t="s">
        <v>101</v>
      </c>
      <c r="F90" s="9">
        <v>200</v>
      </c>
      <c r="G90" s="12">
        <f t="shared" si="10"/>
        <v>1848</v>
      </c>
      <c r="H90" s="12">
        <v>1848</v>
      </c>
      <c r="I90" s="12"/>
      <c r="J90" s="113"/>
      <c r="K90" s="114"/>
    </row>
    <row r="91" spans="1:11" ht="49.5" customHeight="1">
      <c r="A91" s="62">
        <v>81</v>
      </c>
      <c r="B91" s="10" t="s">
        <v>33</v>
      </c>
      <c r="C91" s="9">
        <v>819</v>
      </c>
      <c r="D91" s="11" t="s">
        <v>55</v>
      </c>
      <c r="E91" s="66" t="s">
        <v>101</v>
      </c>
      <c r="F91" s="9">
        <v>240</v>
      </c>
      <c r="G91" s="12">
        <v>1848</v>
      </c>
      <c r="H91" s="12">
        <v>1848</v>
      </c>
      <c r="I91" s="12"/>
      <c r="J91" s="113"/>
      <c r="K91" s="114"/>
    </row>
    <row r="92" spans="1:11" ht="237.75" customHeight="1">
      <c r="A92" s="93">
        <v>82</v>
      </c>
      <c r="B92" s="106" t="s">
        <v>129</v>
      </c>
      <c r="C92" s="93">
        <v>819</v>
      </c>
      <c r="D92" s="95" t="s">
        <v>55</v>
      </c>
      <c r="E92" s="95" t="s">
        <v>122</v>
      </c>
      <c r="F92" s="93"/>
      <c r="G92" s="96">
        <v>184800</v>
      </c>
      <c r="H92" s="96">
        <v>50000</v>
      </c>
      <c r="I92" s="96"/>
      <c r="J92" s="91"/>
      <c r="K92" s="92"/>
    </row>
    <row r="93" spans="1:11" ht="49.5" customHeight="1">
      <c r="A93" s="93">
        <v>83</v>
      </c>
      <c r="B93" s="94" t="s">
        <v>120</v>
      </c>
      <c r="C93" s="93">
        <v>819</v>
      </c>
      <c r="D93" s="95" t="s">
        <v>55</v>
      </c>
      <c r="E93" s="95" t="s">
        <v>122</v>
      </c>
      <c r="F93" s="93">
        <v>200</v>
      </c>
      <c r="G93" s="96">
        <v>184800</v>
      </c>
      <c r="H93" s="96">
        <v>50000</v>
      </c>
      <c r="I93" s="96"/>
      <c r="J93" s="91"/>
      <c r="K93" s="92"/>
    </row>
    <row r="94" spans="1:11" ht="49.5" customHeight="1">
      <c r="A94" s="93">
        <v>84</v>
      </c>
      <c r="B94" s="94" t="s">
        <v>33</v>
      </c>
      <c r="C94" s="93">
        <v>819</v>
      </c>
      <c r="D94" s="95" t="s">
        <v>55</v>
      </c>
      <c r="E94" s="95" t="s">
        <v>122</v>
      </c>
      <c r="F94" s="93">
        <v>240</v>
      </c>
      <c r="G94" s="96">
        <v>184800</v>
      </c>
      <c r="H94" s="96">
        <v>50000</v>
      </c>
      <c r="I94" s="96"/>
      <c r="J94" s="91"/>
      <c r="K94" s="92"/>
    </row>
    <row r="95" spans="1:11" ht="51.75" customHeight="1">
      <c r="A95" s="62">
        <v>85</v>
      </c>
      <c r="B95" s="10" t="s">
        <v>36</v>
      </c>
      <c r="C95" s="9">
        <v>819</v>
      </c>
      <c r="D95" s="11" t="s">
        <v>56</v>
      </c>
      <c r="E95" s="11"/>
      <c r="F95" s="9"/>
      <c r="G95" s="12">
        <f t="shared" ref="G95:H96" si="11">G96</f>
        <v>1214000</v>
      </c>
      <c r="H95" s="36">
        <f t="shared" si="11"/>
        <v>649796.71</v>
      </c>
      <c r="I95" s="36">
        <v>54</v>
      </c>
      <c r="J95" s="113"/>
      <c r="K95" s="114"/>
    </row>
    <row r="96" spans="1:11" ht="60.75" customHeight="1">
      <c r="A96" s="62">
        <v>86</v>
      </c>
      <c r="B96" s="10" t="s">
        <v>22</v>
      </c>
      <c r="C96" s="9">
        <v>819</v>
      </c>
      <c r="D96" s="19" t="s">
        <v>56</v>
      </c>
      <c r="E96" s="66" t="s">
        <v>89</v>
      </c>
      <c r="F96" s="9"/>
      <c r="G96" s="12">
        <f t="shared" si="11"/>
        <v>1214000</v>
      </c>
      <c r="H96" s="36">
        <f t="shared" si="11"/>
        <v>649796.71</v>
      </c>
      <c r="I96" s="36"/>
      <c r="J96" s="113"/>
      <c r="K96" s="114"/>
    </row>
    <row r="97" spans="1:11" ht="38.25" customHeight="1">
      <c r="A97" s="62">
        <v>87</v>
      </c>
      <c r="B97" s="35" t="s">
        <v>68</v>
      </c>
      <c r="C97" s="9">
        <v>819</v>
      </c>
      <c r="D97" s="19" t="s">
        <v>56</v>
      </c>
      <c r="E97" s="66" t="s">
        <v>93</v>
      </c>
      <c r="F97" s="9"/>
      <c r="G97" s="12">
        <f>G103+G109+G106+G99+G101+G102</f>
        <v>1214000</v>
      </c>
      <c r="H97" s="112">
        <f>H103+H109+H106+H99+H101+H102</f>
        <v>649796.71</v>
      </c>
      <c r="I97" s="48"/>
      <c r="J97" s="113"/>
      <c r="K97" s="114"/>
    </row>
    <row r="98" spans="1:11" ht="38.25" customHeight="1">
      <c r="A98" s="109">
        <v>88</v>
      </c>
      <c r="B98" s="110" t="s">
        <v>133</v>
      </c>
      <c r="C98" s="109">
        <v>819</v>
      </c>
      <c r="D98" s="111" t="s">
        <v>134</v>
      </c>
      <c r="E98" s="111" t="s">
        <v>102</v>
      </c>
      <c r="F98" s="109"/>
      <c r="G98" s="112">
        <v>6000</v>
      </c>
      <c r="H98" s="112">
        <v>6000</v>
      </c>
      <c r="I98" s="112"/>
      <c r="J98" s="107"/>
      <c r="K98" s="108"/>
    </row>
    <row r="99" spans="1:11" ht="38.25" customHeight="1">
      <c r="A99" s="109">
        <v>89</v>
      </c>
      <c r="B99" s="110" t="s">
        <v>120</v>
      </c>
      <c r="C99" s="109">
        <v>819</v>
      </c>
      <c r="D99" s="111" t="s">
        <v>134</v>
      </c>
      <c r="E99" s="111" t="s">
        <v>102</v>
      </c>
      <c r="F99" s="109">
        <v>200</v>
      </c>
      <c r="G99" s="112">
        <v>6000</v>
      </c>
      <c r="H99" s="112">
        <v>6000</v>
      </c>
      <c r="I99" s="112"/>
      <c r="J99" s="107"/>
      <c r="K99" s="108"/>
    </row>
    <row r="100" spans="1:11" ht="38.25" customHeight="1">
      <c r="A100" s="109">
        <v>90</v>
      </c>
      <c r="B100" s="110" t="s">
        <v>33</v>
      </c>
      <c r="C100" s="109">
        <v>819</v>
      </c>
      <c r="D100" s="111" t="s">
        <v>134</v>
      </c>
      <c r="E100" s="111" t="s">
        <v>102</v>
      </c>
      <c r="F100" s="109">
        <v>240</v>
      </c>
      <c r="G100" s="112">
        <v>6000</v>
      </c>
      <c r="H100" s="112">
        <v>6000</v>
      </c>
      <c r="I100" s="112"/>
      <c r="J100" s="107"/>
      <c r="K100" s="108"/>
    </row>
    <row r="101" spans="1:11" ht="169.5" customHeight="1">
      <c r="A101" s="109">
        <v>91</v>
      </c>
      <c r="B101" s="110" t="s">
        <v>135</v>
      </c>
      <c r="C101" s="109">
        <v>819</v>
      </c>
      <c r="D101" s="111" t="s">
        <v>58</v>
      </c>
      <c r="E101" s="111" t="s">
        <v>137</v>
      </c>
      <c r="F101" s="109">
        <v>240</v>
      </c>
      <c r="G101" s="112">
        <v>379000</v>
      </c>
      <c r="H101" s="112">
        <v>0</v>
      </c>
      <c r="I101" s="112"/>
      <c r="J101" s="107"/>
      <c r="K101" s="108"/>
    </row>
    <row r="102" spans="1:11" ht="219.75" customHeight="1">
      <c r="A102" s="109">
        <v>92</v>
      </c>
      <c r="B102" s="110" t="s">
        <v>136</v>
      </c>
      <c r="C102" s="109">
        <v>819</v>
      </c>
      <c r="D102" s="111" t="s">
        <v>58</v>
      </c>
      <c r="E102" s="111" t="s">
        <v>138</v>
      </c>
      <c r="F102" s="109">
        <v>240</v>
      </c>
      <c r="G102" s="112">
        <v>1000</v>
      </c>
      <c r="H102" s="112">
        <v>0</v>
      </c>
      <c r="I102" s="112"/>
      <c r="J102" s="107"/>
      <c r="K102" s="108"/>
    </row>
    <row r="103" spans="1:11" ht="126" customHeight="1">
      <c r="A103" s="62">
        <v>93</v>
      </c>
      <c r="B103" s="52" t="s">
        <v>78</v>
      </c>
      <c r="C103" s="9">
        <v>819</v>
      </c>
      <c r="D103" s="29" t="s">
        <v>58</v>
      </c>
      <c r="E103" s="66" t="s">
        <v>102</v>
      </c>
      <c r="F103" s="9"/>
      <c r="G103" s="36">
        <f t="shared" ref="G103:H104" si="12">G104</f>
        <v>734479.86</v>
      </c>
      <c r="H103" s="12">
        <f t="shared" si="12"/>
        <v>572426.71</v>
      </c>
      <c r="I103" s="12"/>
      <c r="J103" s="113"/>
      <c r="K103" s="114"/>
    </row>
    <row r="104" spans="1:11" ht="54.75" customHeight="1">
      <c r="A104" s="62">
        <v>94</v>
      </c>
      <c r="B104" s="88" t="s">
        <v>120</v>
      </c>
      <c r="C104" s="9">
        <v>819</v>
      </c>
      <c r="D104" s="29" t="s">
        <v>58</v>
      </c>
      <c r="E104" s="66" t="s">
        <v>102</v>
      </c>
      <c r="F104" s="9">
        <v>200</v>
      </c>
      <c r="G104" s="36">
        <f t="shared" si="12"/>
        <v>734479.86</v>
      </c>
      <c r="H104" s="12">
        <f t="shared" si="12"/>
        <v>572426.71</v>
      </c>
      <c r="I104" s="12"/>
      <c r="J104" s="113"/>
      <c r="K104" s="114"/>
    </row>
    <row r="105" spans="1:11" ht="54" customHeight="1">
      <c r="A105" s="62">
        <v>95</v>
      </c>
      <c r="B105" s="10" t="s">
        <v>33</v>
      </c>
      <c r="C105" s="9">
        <v>819</v>
      </c>
      <c r="D105" s="29" t="s">
        <v>58</v>
      </c>
      <c r="E105" s="66" t="s">
        <v>102</v>
      </c>
      <c r="F105" s="9">
        <v>240</v>
      </c>
      <c r="G105" s="44">
        <v>734479.86</v>
      </c>
      <c r="H105" s="37">
        <v>572426.71</v>
      </c>
      <c r="I105" s="37"/>
      <c r="J105" s="113"/>
      <c r="K105" s="114"/>
    </row>
    <row r="106" spans="1:11" ht="137.25" customHeight="1">
      <c r="A106" s="62">
        <v>96</v>
      </c>
      <c r="B106" s="35" t="s">
        <v>69</v>
      </c>
      <c r="C106" s="9">
        <v>819</v>
      </c>
      <c r="D106" s="29" t="s">
        <v>58</v>
      </c>
      <c r="E106" s="66" t="s">
        <v>103</v>
      </c>
      <c r="F106" s="9"/>
      <c r="G106" s="12">
        <f t="shared" ref="G106:G107" si="13">G107</f>
        <v>6000</v>
      </c>
      <c r="H106" s="12">
        <v>0</v>
      </c>
      <c r="I106" s="12"/>
      <c r="J106" s="113"/>
      <c r="K106" s="114"/>
    </row>
    <row r="107" spans="1:11" ht="56.25" customHeight="1">
      <c r="A107" s="62">
        <v>97</v>
      </c>
      <c r="B107" s="88" t="s">
        <v>120</v>
      </c>
      <c r="C107" s="9">
        <v>819</v>
      </c>
      <c r="D107" s="29" t="s">
        <v>58</v>
      </c>
      <c r="E107" s="66" t="s">
        <v>103</v>
      </c>
      <c r="F107" s="9">
        <v>200</v>
      </c>
      <c r="G107" s="12">
        <f t="shared" si="13"/>
        <v>6000</v>
      </c>
      <c r="H107" s="12">
        <v>0</v>
      </c>
      <c r="I107" s="12"/>
      <c r="J107" s="113"/>
      <c r="K107" s="114"/>
    </row>
    <row r="108" spans="1:11" ht="59.25" customHeight="1">
      <c r="A108" s="62">
        <v>98</v>
      </c>
      <c r="B108" s="10" t="s">
        <v>33</v>
      </c>
      <c r="C108" s="9">
        <v>819</v>
      </c>
      <c r="D108" s="29" t="s">
        <v>58</v>
      </c>
      <c r="E108" s="66" t="s">
        <v>103</v>
      </c>
      <c r="F108" s="9">
        <v>240</v>
      </c>
      <c r="G108" s="12">
        <v>6000</v>
      </c>
      <c r="H108" s="12">
        <v>0</v>
      </c>
      <c r="I108" s="12"/>
      <c r="J108" s="113"/>
      <c r="K108" s="114"/>
    </row>
    <row r="109" spans="1:11" ht="137.25" customHeight="1">
      <c r="A109" s="62">
        <v>99</v>
      </c>
      <c r="B109" s="35" t="s">
        <v>70</v>
      </c>
      <c r="C109" s="9">
        <v>819</v>
      </c>
      <c r="D109" s="29" t="s">
        <v>58</v>
      </c>
      <c r="E109" s="66" t="s">
        <v>104</v>
      </c>
      <c r="F109" s="9"/>
      <c r="G109" s="12">
        <f t="shared" ref="G109:H109" si="14">G110</f>
        <v>87520.14</v>
      </c>
      <c r="H109" s="12">
        <f t="shared" si="14"/>
        <v>71370</v>
      </c>
      <c r="I109" s="12"/>
      <c r="J109" s="113"/>
      <c r="K109" s="114"/>
    </row>
    <row r="110" spans="1:11" ht="50.25" customHeight="1">
      <c r="A110" s="62">
        <v>100</v>
      </c>
      <c r="B110" s="88" t="s">
        <v>120</v>
      </c>
      <c r="C110" s="9">
        <v>819</v>
      </c>
      <c r="D110" s="29" t="s">
        <v>58</v>
      </c>
      <c r="E110" s="66" t="s">
        <v>104</v>
      </c>
      <c r="F110" s="9">
        <v>200</v>
      </c>
      <c r="G110" s="12">
        <f>G111</f>
        <v>87520.14</v>
      </c>
      <c r="H110" s="12">
        <f>H111</f>
        <v>71370</v>
      </c>
      <c r="I110" s="12"/>
      <c r="J110" s="113"/>
      <c r="K110" s="114"/>
    </row>
    <row r="111" spans="1:11" ht="56.25" customHeight="1">
      <c r="A111" s="62">
        <v>101</v>
      </c>
      <c r="B111" s="10" t="s">
        <v>33</v>
      </c>
      <c r="C111" s="9">
        <v>819</v>
      </c>
      <c r="D111" s="29" t="s">
        <v>58</v>
      </c>
      <c r="E111" s="66" t="s">
        <v>104</v>
      </c>
      <c r="F111" s="9">
        <v>240</v>
      </c>
      <c r="G111" s="12">
        <v>87520.14</v>
      </c>
      <c r="H111" s="12">
        <v>71370</v>
      </c>
      <c r="I111" s="12"/>
      <c r="J111" s="113"/>
      <c r="K111" s="114"/>
    </row>
    <row r="112" spans="1:11" ht="27" customHeight="1">
      <c r="A112" s="62">
        <v>102</v>
      </c>
      <c r="B112" s="71" t="s">
        <v>110</v>
      </c>
      <c r="C112" s="9">
        <v>819</v>
      </c>
      <c r="D112" s="30" t="s">
        <v>60</v>
      </c>
      <c r="E112" s="11"/>
      <c r="F112" s="9">
        <v>610</v>
      </c>
      <c r="G112" s="12">
        <f t="shared" ref="G112:H112" si="15">G113</f>
        <v>5259543</v>
      </c>
      <c r="H112" s="12">
        <f t="shared" si="15"/>
        <v>3110000</v>
      </c>
      <c r="I112" s="12">
        <v>59</v>
      </c>
      <c r="J112" s="113"/>
      <c r="K112" s="114"/>
    </row>
    <row r="113" spans="1:11" ht="27" customHeight="1">
      <c r="A113" s="62">
        <v>103</v>
      </c>
      <c r="B113" s="10" t="s">
        <v>37</v>
      </c>
      <c r="C113" s="9">
        <v>819</v>
      </c>
      <c r="D113" s="29" t="s">
        <v>59</v>
      </c>
      <c r="E113" s="11"/>
      <c r="F113" s="9">
        <v>610</v>
      </c>
      <c r="G113" s="12">
        <f>G114</f>
        <v>5259543</v>
      </c>
      <c r="H113" s="12">
        <f>H114</f>
        <v>3110000</v>
      </c>
      <c r="I113" s="12"/>
      <c r="J113" s="113"/>
      <c r="K113" s="114"/>
    </row>
    <row r="114" spans="1:11" ht="67.5" customHeight="1">
      <c r="A114" s="62">
        <v>104</v>
      </c>
      <c r="B114" s="50" t="s">
        <v>75</v>
      </c>
      <c r="C114" s="9">
        <v>819</v>
      </c>
      <c r="D114" s="29" t="s">
        <v>59</v>
      </c>
      <c r="E114" s="66" t="s">
        <v>105</v>
      </c>
      <c r="F114" s="9"/>
      <c r="G114" s="12">
        <f>G115+G120+G116</f>
        <v>5259543</v>
      </c>
      <c r="H114" s="112">
        <f>H115+H120+H116</f>
        <v>3110000</v>
      </c>
      <c r="I114" s="12"/>
      <c r="J114" s="113"/>
      <c r="K114" s="114"/>
    </row>
    <row r="115" spans="1:11" ht="42" customHeight="1">
      <c r="A115" s="62">
        <v>105</v>
      </c>
      <c r="B115" s="50" t="s">
        <v>38</v>
      </c>
      <c r="C115" s="9">
        <v>819</v>
      </c>
      <c r="D115" s="29" t="s">
        <v>59</v>
      </c>
      <c r="E115" s="66" t="s">
        <v>106</v>
      </c>
      <c r="F115" s="9"/>
      <c r="G115" s="12">
        <f>G117</f>
        <v>4028939</v>
      </c>
      <c r="H115" s="12">
        <v>2210000</v>
      </c>
      <c r="I115" s="12"/>
      <c r="J115" s="113"/>
      <c r="K115" s="114"/>
    </row>
    <row r="116" spans="1:11" ht="80.25" customHeight="1">
      <c r="A116" s="109">
        <v>106</v>
      </c>
      <c r="B116" s="110" t="s">
        <v>139</v>
      </c>
      <c r="C116" s="109">
        <v>819</v>
      </c>
      <c r="D116" s="111" t="s">
        <v>59</v>
      </c>
      <c r="E116" s="111" t="s">
        <v>140</v>
      </c>
      <c r="F116" s="109"/>
      <c r="G116" s="112">
        <v>16910</v>
      </c>
      <c r="H116" s="112">
        <v>0</v>
      </c>
      <c r="I116" s="112"/>
      <c r="J116" s="107"/>
      <c r="K116" s="108"/>
    </row>
    <row r="117" spans="1:11" ht="156">
      <c r="A117" s="62">
        <v>107</v>
      </c>
      <c r="B117" s="50" t="s">
        <v>74</v>
      </c>
      <c r="C117" s="9">
        <v>819</v>
      </c>
      <c r="D117" s="29" t="s">
        <v>59</v>
      </c>
      <c r="E117" s="66" t="s">
        <v>107</v>
      </c>
      <c r="F117" s="9"/>
      <c r="G117" s="36">
        <f t="shared" ref="G117:H117" si="16">G118</f>
        <v>4028939</v>
      </c>
      <c r="H117" s="12">
        <f t="shared" si="16"/>
        <v>4028939</v>
      </c>
      <c r="I117" s="12"/>
      <c r="J117" s="113"/>
      <c r="K117" s="114"/>
    </row>
    <row r="118" spans="1:11" ht="53.25" customHeight="1">
      <c r="A118" s="62">
        <v>108</v>
      </c>
      <c r="B118" s="10" t="s">
        <v>39</v>
      </c>
      <c r="C118" s="9">
        <v>819</v>
      </c>
      <c r="D118" s="29" t="s">
        <v>59</v>
      </c>
      <c r="E118" s="66" t="s">
        <v>107</v>
      </c>
      <c r="F118" s="9">
        <v>600</v>
      </c>
      <c r="G118" s="16">
        <f>G119</f>
        <v>4028939</v>
      </c>
      <c r="H118" s="36">
        <f>H119</f>
        <v>4028939</v>
      </c>
      <c r="I118" s="36"/>
      <c r="J118" s="113"/>
      <c r="K118" s="113"/>
    </row>
    <row r="119" spans="1:11" ht="33" customHeight="1">
      <c r="A119" s="62">
        <v>109</v>
      </c>
      <c r="B119" s="18" t="s">
        <v>40</v>
      </c>
      <c r="C119" s="17">
        <v>819</v>
      </c>
      <c r="D119" s="29" t="s">
        <v>59</v>
      </c>
      <c r="E119" s="66" t="s">
        <v>107</v>
      </c>
      <c r="F119" s="17">
        <v>610</v>
      </c>
      <c r="G119" s="16">
        <v>4028939</v>
      </c>
      <c r="H119" s="44">
        <v>4028939</v>
      </c>
      <c r="I119" s="44"/>
      <c r="J119" s="5"/>
      <c r="K119" s="5"/>
    </row>
    <row r="120" spans="1:11" ht="45" customHeight="1">
      <c r="A120" s="62">
        <v>110</v>
      </c>
      <c r="B120" s="10" t="s">
        <v>42</v>
      </c>
      <c r="C120" s="9">
        <v>819</v>
      </c>
      <c r="D120" s="30" t="s">
        <v>59</v>
      </c>
      <c r="E120" s="66" t="s">
        <v>108</v>
      </c>
      <c r="F120" s="9"/>
      <c r="G120" s="12">
        <f t="shared" ref="G120:H122" si="17">G121</f>
        <v>1213694</v>
      </c>
      <c r="H120" s="12">
        <f t="shared" si="17"/>
        <v>900000</v>
      </c>
      <c r="I120" s="12"/>
      <c r="J120" s="5"/>
      <c r="K120" s="5"/>
    </row>
    <row r="121" spans="1:11" ht="183" customHeight="1">
      <c r="A121" s="62">
        <v>111</v>
      </c>
      <c r="B121" s="87" t="s">
        <v>116</v>
      </c>
      <c r="C121" s="9">
        <v>819</v>
      </c>
      <c r="D121" s="30" t="s">
        <v>59</v>
      </c>
      <c r="E121" s="66" t="s">
        <v>109</v>
      </c>
      <c r="F121" s="9"/>
      <c r="G121" s="12">
        <f t="shared" si="17"/>
        <v>1213694</v>
      </c>
      <c r="H121" s="12">
        <f t="shared" si="17"/>
        <v>900000</v>
      </c>
      <c r="I121" s="12"/>
      <c r="J121" s="5"/>
      <c r="K121" s="5"/>
    </row>
    <row r="122" spans="1:11" ht="28.5" customHeight="1">
      <c r="A122" s="62">
        <v>112</v>
      </c>
      <c r="B122" s="10" t="s">
        <v>41</v>
      </c>
      <c r="C122" s="9">
        <v>819</v>
      </c>
      <c r="D122" s="30" t="s">
        <v>59</v>
      </c>
      <c r="E122" s="66" t="s">
        <v>109</v>
      </c>
      <c r="F122" s="9">
        <v>500</v>
      </c>
      <c r="G122" s="12">
        <f t="shared" si="17"/>
        <v>1213694</v>
      </c>
      <c r="H122" s="12">
        <f t="shared" si="17"/>
        <v>900000</v>
      </c>
      <c r="I122" s="12"/>
      <c r="J122" s="5"/>
      <c r="K122" s="5"/>
    </row>
    <row r="123" spans="1:11" ht="30.75" customHeight="1">
      <c r="A123" s="62">
        <v>113</v>
      </c>
      <c r="B123" s="87" t="s">
        <v>115</v>
      </c>
      <c r="C123" s="9">
        <v>819</v>
      </c>
      <c r="D123" s="30" t="s">
        <v>59</v>
      </c>
      <c r="E123" s="66" t="s">
        <v>109</v>
      </c>
      <c r="F123" s="9">
        <v>540</v>
      </c>
      <c r="G123" s="12">
        <v>1213694</v>
      </c>
      <c r="H123" s="12">
        <v>900000</v>
      </c>
      <c r="I123" s="36"/>
      <c r="J123" s="113"/>
      <c r="K123" s="114"/>
    </row>
    <row r="124" spans="1:11" ht="30.75" customHeight="1">
      <c r="A124" s="100">
        <v>114</v>
      </c>
      <c r="B124" s="101" t="s">
        <v>125</v>
      </c>
      <c r="C124" s="100">
        <v>819</v>
      </c>
      <c r="D124" s="102" t="s">
        <v>126</v>
      </c>
      <c r="E124" s="102" t="s">
        <v>127</v>
      </c>
      <c r="F124" s="100">
        <v>312</v>
      </c>
      <c r="G124" s="103">
        <v>62.12</v>
      </c>
      <c r="H124" s="103">
        <v>62.12</v>
      </c>
      <c r="I124" s="103"/>
      <c r="J124" s="98"/>
      <c r="K124" s="99"/>
    </row>
    <row r="125" spans="1:11" ht="30.75" customHeight="1">
      <c r="A125" s="62">
        <v>115</v>
      </c>
      <c r="B125" s="42" t="s">
        <v>71</v>
      </c>
      <c r="C125" s="41"/>
      <c r="D125" s="41"/>
      <c r="E125" s="43"/>
      <c r="F125" s="41"/>
      <c r="G125" s="44"/>
      <c r="H125" s="44"/>
      <c r="I125" s="44"/>
      <c r="J125" s="39"/>
      <c r="K125" s="40"/>
    </row>
    <row r="126" spans="1:11" ht="22.5" customHeight="1">
      <c r="A126" s="62">
        <v>116</v>
      </c>
      <c r="B126" s="14" t="s">
        <v>43</v>
      </c>
      <c r="C126" s="23"/>
      <c r="D126" s="23"/>
      <c r="E126" s="24"/>
      <c r="F126" s="23"/>
      <c r="G126" s="22">
        <f>G8</f>
        <v>10693738.999999998</v>
      </c>
      <c r="H126" s="37">
        <f>H8</f>
        <v>5554154.0999999996</v>
      </c>
      <c r="I126" s="37"/>
      <c r="J126" s="21"/>
      <c r="K126" s="20"/>
    </row>
    <row r="127" spans="1:11" ht="29.25" customHeight="1">
      <c r="A127" s="119"/>
      <c r="B127" s="120"/>
      <c r="C127" s="120"/>
      <c r="D127" s="120"/>
      <c r="E127" s="120"/>
      <c r="F127" s="120"/>
      <c r="G127" s="120"/>
      <c r="H127" s="120"/>
      <c r="I127" s="121"/>
    </row>
    <row r="128" spans="1:11">
      <c r="A128" s="25"/>
      <c r="B128" s="26"/>
      <c r="C128" s="25"/>
      <c r="D128" s="25"/>
      <c r="E128" s="27"/>
      <c r="F128" s="25"/>
      <c r="G128" s="28"/>
      <c r="H128" s="28"/>
      <c r="I128" s="28"/>
    </row>
    <row r="129" spans="1:1">
      <c r="A129" s="1"/>
    </row>
    <row r="130" spans="1:1">
      <c r="A130" s="6"/>
    </row>
  </sheetData>
  <mergeCells count="103">
    <mergeCell ref="J75:K75"/>
    <mergeCell ref="A127:I127"/>
    <mergeCell ref="F1:I4"/>
    <mergeCell ref="B5:I5"/>
    <mergeCell ref="J123:K123"/>
    <mergeCell ref="J117:K117"/>
    <mergeCell ref="J118:K118"/>
    <mergeCell ref="J110:K110"/>
    <mergeCell ref="J111:K111"/>
    <mergeCell ref="J112:K112"/>
    <mergeCell ref="J113:K113"/>
    <mergeCell ref="J114:K114"/>
    <mergeCell ref="J115:K115"/>
    <mergeCell ref="J104:K104"/>
    <mergeCell ref="J105:K105"/>
    <mergeCell ref="J106:K106"/>
    <mergeCell ref="J107:K107"/>
    <mergeCell ref="J108:K108"/>
    <mergeCell ref="J109:K109"/>
    <mergeCell ref="J96:K96"/>
    <mergeCell ref="J97:K97"/>
    <mergeCell ref="J103:K103"/>
    <mergeCell ref="J81:K81"/>
    <mergeCell ref="J82:K82"/>
    <mergeCell ref="J90:K90"/>
    <mergeCell ref="J91:K91"/>
    <mergeCell ref="J95:K9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K77"/>
    <mergeCell ref="J84:K84"/>
    <mergeCell ref="J85:K85"/>
    <mergeCell ref="J89:K89"/>
    <mergeCell ref="J78:K78"/>
    <mergeCell ref="J79:K79"/>
    <mergeCell ref="J80:K80"/>
    <mergeCell ref="J83:K83"/>
    <mergeCell ref="J71:K71"/>
    <mergeCell ref="J72:K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K74"/>
    <mergeCell ref="J21:K21"/>
    <mergeCell ref="J22:K22"/>
    <mergeCell ref="J65:K65"/>
    <mergeCell ref="J66:K66"/>
    <mergeCell ref="J67:K67"/>
    <mergeCell ref="J69:K69"/>
    <mergeCell ref="J70:K70"/>
    <mergeCell ref="J47:K47"/>
    <mergeCell ref="J48:K48"/>
    <mergeCell ref="J49:K49"/>
    <mergeCell ref="J60:K60"/>
    <mergeCell ref="J61:K61"/>
    <mergeCell ref="J64:K64"/>
    <mergeCell ref="J44:K44"/>
    <mergeCell ref="J45:K45"/>
    <mergeCell ref="J46:K46"/>
    <mergeCell ref="J33:K33"/>
    <mergeCell ref="J36:K36"/>
    <mergeCell ref="J38:K38"/>
    <mergeCell ref="J39:K39"/>
    <mergeCell ref="J41:K41"/>
    <mergeCell ref="J42:K42"/>
    <mergeCell ref="J43:K43"/>
    <mergeCell ref="J7:K7"/>
    <mergeCell ref="J8:K8"/>
    <mergeCell ref="J9:K9"/>
    <mergeCell ref="J10:K10"/>
    <mergeCell ref="J11:K11"/>
    <mergeCell ref="J12:K12"/>
    <mergeCell ref="A23:A24"/>
    <mergeCell ref="B23:B24"/>
    <mergeCell ref="C23:C24"/>
    <mergeCell ref="D23:D24"/>
    <mergeCell ref="E23:E24"/>
    <mergeCell ref="F23:F24"/>
    <mergeCell ref="J13:K13"/>
    <mergeCell ref="J14:K14"/>
    <mergeCell ref="J15:K15"/>
    <mergeCell ref="J16:K16"/>
    <mergeCell ref="J17:K17"/>
    <mergeCell ref="J18:K18"/>
    <mergeCell ref="G23:G24"/>
    <mergeCell ref="H23:H24"/>
    <mergeCell ref="I23:I24"/>
    <mergeCell ref="J23:K24"/>
    <mergeCell ref="J19:K19"/>
    <mergeCell ref="J20:K20"/>
  </mergeCells>
  <pageMargins left="0.19685039370078741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2016-07-11T03:06:44Z</dcterms:modified>
</cp:coreProperties>
</file>